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tiff" ContentType="image/tiff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Ванны, поддоны, ограждения" sheetId="1" r:id="rId1"/>
    <sheet name="панели Flat, раковины стиральны" sheetId="2" r:id="rId2"/>
    <sheet name="гм опции для всех ванн" sheetId="7" r:id="rId3"/>
    <sheet name="Смесители на борт ванны" sheetId="4" r:id="rId4"/>
    <sheet name="Фото ГМ комплектующие" sheetId="5" r:id="rId5"/>
  </sheets>
  <externalReferences>
    <externalReference r:id="rId6"/>
  </externalReferences>
  <calcPr calcId="125725"/>
</workbook>
</file>

<file path=xl/calcChain.xml><?xml version="1.0" encoding="utf-8"?>
<calcChain xmlns="http://schemas.openxmlformats.org/spreadsheetml/2006/main">
  <c r="F285" i="1"/>
  <c r="F286"/>
  <c r="F284"/>
  <c r="F519"/>
  <c r="E21" i="2"/>
  <c r="E22"/>
  <c r="E23"/>
  <c r="E24"/>
  <c r="F36" i="1"/>
  <c r="F35"/>
  <c r="F32"/>
  <c r="F33"/>
  <c r="F34"/>
  <c r="F31"/>
  <c r="F30"/>
  <c r="F29"/>
  <c r="F28"/>
  <c r="F27"/>
  <c r="F26"/>
  <c r="F25"/>
  <c r="F14"/>
  <c r="F15"/>
  <c r="F16"/>
  <c r="F17"/>
  <c r="F18"/>
  <c r="F19"/>
  <c r="F20"/>
  <c r="F21"/>
  <c r="F22"/>
  <c r="F23"/>
  <c r="F24"/>
  <c r="F8"/>
  <c r="F7"/>
  <c r="F591"/>
  <c r="F590"/>
  <c r="AH117" i="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AG54"/>
  <c r="AF54"/>
  <c r="AF55" s="1"/>
  <c r="AE54"/>
  <c r="AE55" s="1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AH51"/>
  <c r="AH52" s="1"/>
  <c r="AG51"/>
  <c r="AG52" s="1"/>
  <c r="AF51"/>
  <c r="AF52" s="1"/>
  <c r="AE51"/>
  <c r="AE52" s="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AH49"/>
  <c r="AH50" s="1"/>
  <c r="AG49"/>
  <c r="AG50" s="1"/>
  <c r="AF49"/>
  <c r="AF50" s="1"/>
  <c r="AE49"/>
  <c r="AE50" s="1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AH47"/>
  <c r="AH48" s="1"/>
  <c r="AG47"/>
  <c r="AG48" s="1"/>
  <c r="AF47"/>
  <c r="AF48" s="1"/>
  <c r="AE47"/>
  <c r="AE48" s="1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AH45"/>
  <c r="AG45"/>
  <c r="AF45"/>
  <c r="AE45"/>
  <c r="AD45"/>
  <c r="R45"/>
  <c r="Q45"/>
  <c r="P45"/>
  <c r="AD44"/>
  <c r="R44"/>
  <c r="Q44"/>
  <c r="P44"/>
  <c r="AH43"/>
  <c r="AH44" s="1"/>
  <c r="AG43"/>
  <c r="AG44" s="1"/>
  <c r="AF43"/>
  <c r="AF44" s="1"/>
  <c r="AE43"/>
  <c r="AE44" s="1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AH37"/>
  <c r="AH38" s="1"/>
  <c r="AG37"/>
  <c r="AG38" s="1"/>
  <c r="AF37"/>
  <c r="AF38" s="1"/>
  <c r="AE37"/>
  <c r="AE38" s="1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AH26"/>
  <c r="AH27" s="1"/>
  <c r="AG26"/>
  <c r="AG27" s="1"/>
  <c r="AF26"/>
  <c r="AF27" s="1"/>
  <c r="AE26"/>
  <c r="AE27" s="1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AH24"/>
  <c r="AH25" s="1"/>
  <c r="AG24"/>
  <c r="AG25" s="1"/>
  <c r="AF24"/>
  <c r="AF25" s="1"/>
  <c r="AE24"/>
  <c r="AE25" s="1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AH16"/>
  <c r="AH18" s="1"/>
  <c r="AG16"/>
  <c r="AG18" s="1"/>
  <c r="AF16"/>
  <c r="AF18" s="1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AH14"/>
  <c r="AH15" s="1"/>
  <c r="AG14"/>
  <c r="AG15" s="1"/>
  <c r="AF14"/>
  <c r="AF15" s="1"/>
  <c r="AE14"/>
  <c r="AE15" s="1"/>
  <c r="AE16" s="1"/>
  <c r="AE18" s="1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AF12"/>
  <c r="AD12"/>
  <c r="AC12"/>
  <c r="AB12"/>
  <c r="AA12"/>
  <c r="Z12"/>
  <c r="Y12"/>
  <c r="X12"/>
  <c r="W12"/>
  <c r="V12"/>
  <c r="U12"/>
  <c r="T12"/>
  <c r="S12"/>
  <c r="R12"/>
  <c r="Q12"/>
  <c r="P12"/>
  <c r="O12"/>
  <c r="M12"/>
  <c r="L12"/>
  <c r="K12"/>
  <c r="I12"/>
  <c r="H12"/>
  <c r="D12"/>
  <c r="C12"/>
  <c r="AH11"/>
  <c r="AH12" s="1"/>
  <c r="AG11"/>
  <c r="AG12" s="1"/>
  <c r="AF11"/>
  <c r="AE11"/>
  <c r="AE12" s="1"/>
  <c r="AD11"/>
  <c r="AC11"/>
  <c r="AB11"/>
  <c r="AA11"/>
  <c r="Z11"/>
  <c r="Y11"/>
  <c r="X11"/>
  <c r="W11"/>
  <c r="V11"/>
  <c r="U11"/>
  <c r="T11"/>
  <c r="S11"/>
  <c r="R11"/>
  <c r="Q11"/>
  <c r="P11"/>
  <c r="O11"/>
  <c r="M11"/>
  <c r="L11"/>
  <c r="K11"/>
  <c r="I11"/>
  <c r="H11"/>
  <c r="D11"/>
  <c r="C11"/>
  <c r="AD9"/>
  <c r="R9"/>
  <c r="Q9"/>
  <c r="P9"/>
  <c r="AH8"/>
  <c r="AH9" s="1"/>
  <c r="AG8"/>
  <c r="AG9" s="1"/>
  <c r="AF8"/>
  <c r="AF9" s="1"/>
  <c r="AE8"/>
  <c r="AE9" s="1"/>
  <c r="AD8"/>
  <c r="R8"/>
  <c r="Q8"/>
  <c r="P8"/>
  <c r="AD6"/>
  <c r="R6"/>
  <c r="Q6"/>
  <c r="P6"/>
  <c r="AH5"/>
  <c r="AH6" s="1"/>
  <c r="AG5"/>
  <c r="AG6" s="1"/>
  <c r="AF5"/>
  <c r="AF6" s="1"/>
  <c r="AE5"/>
  <c r="AE6" s="1"/>
  <c r="AD5"/>
  <c r="R5"/>
  <c r="Q5"/>
  <c r="P5"/>
  <c r="F437" i="1" l="1"/>
  <c r="F438"/>
  <c r="F446"/>
  <c r="F440"/>
  <c r="F374"/>
  <c r="E28" i="2"/>
  <c r="F414" i="1" l="1"/>
  <c r="F415"/>
  <c r="F416"/>
  <c r="F417"/>
  <c r="F418"/>
  <c r="F180" l="1"/>
  <c r="F176"/>
  <c r="F197"/>
  <c r="F196"/>
  <c r="F195"/>
  <c r="F194"/>
  <c r="F193"/>
  <c r="E27" i="2"/>
  <c r="F192" i="1"/>
  <c r="F191"/>
  <c r="F190"/>
  <c r="E38" i="2"/>
  <c r="E39"/>
  <c r="E4" l="1"/>
  <c r="E5"/>
  <c r="E6"/>
  <c r="E7"/>
  <c r="F412" i="1" l="1"/>
  <c r="F270" l="1"/>
  <c r="F258"/>
  <c r="F294"/>
  <c r="F295" l="1"/>
  <c r="F293"/>
  <c r="F292"/>
  <c r="F6"/>
  <c r="F337"/>
  <c r="F338"/>
  <c r="F339"/>
  <c r="F340"/>
  <c r="F341"/>
  <c r="F336"/>
  <c r="F173" l="1"/>
  <c r="F172"/>
  <c r="F171"/>
  <c r="F170"/>
  <c r="F169"/>
  <c r="F168"/>
  <c r="F589"/>
  <c r="F585"/>
  <c r="F586"/>
  <c r="F587"/>
  <c r="F588"/>
  <c r="F562" l="1"/>
  <c r="F563"/>
  <c r="F548"/>
  <c r="F550"/>
  <c r="F549"/>
  <c r="F542" l="1"/>
  <c r="F199" l="1"/>
  <c r="F5" l="1"/>
  <c r="F37"/>
  <c r="F149"/>
  <c r="F150"/>
  <c r="F148"/>
  <c r="F147"/>
  <c r="F267"/>
  <c r="F225"/>
  <c r="F25" i="4"/>
  <c r="F158" i="1" l="1"/>
  <c r="F154"/>
  <c r="F166"/>
  <c r="F162"/>
  <c r="F406"/>
  <c r="F394"/>
  <c r="F398"/>
  <c r="F402"/>
  <c r="F322"/>
  <c r="F321"/>
  <c r="F305"/>
  <c r="F304"/>
  <c r="F299"/>
  <c r="F300"/>
  <c r="F290"/>
  <c r="F289"/>
  <c r="F282"/>
  <c r="F281"/>
  <c r="F277"/>
  <c r="F272"/>
  <c r="F271"/>
  <c r="F266"/>
  <c r="F265"/>
  <c r="F260"/>
  <c r="F259"/>
  <c r="F254"/>
  <c r="F253"/>
  <c r="F249"/>
  <c r="F233"/>
  <c r="F229"/>
  <c r="F211"/>
  <c r="F215"/>
  <c r="F221"/>
  <c r="F207"/>
  <c r="F203"/>
  <c r="F184"/>
  <c r="F188"/>
  <c r="F89"/>
  <c r="F85"/>
  <c r="F81"/>
  <c r="F77"/>
  <c r="F73"/>
  <c r="F69"/>
  <c r="F65"/>
  <c r="F61"/>
  <c r="F57"/>
  <c r="F53"/>
  <c r="F49"/>
  <c r="F45"/>
  <c r="F40"/>
  <c r="F278" l="1"/>
  <c r="F283"/>
  <c r="F354"/>
  <c r="E33" i="2" l="1"/>
  <c r="E34"/>
  <c r="F570" i="1"/>
  <c r="F577"/>
  <c r="F244" l="1"/>
  <c r="F242"/>
  <c r="F243"/>
  <c r="F245"/>
  <c r="F241"/>
  <c r="F240"/>
  <c r="F239"/>
  <c r="E12" i="2"/>
  <c r="F238" i="1"/>
  <c r="F237"/>
  <c r="E8" i="2"/>
  <c r="F236" i="1"/>
  <c r="F235"/>
  <c r="F234"/>
  <c r="F219"/>
  <c r="F220"/>
  <c r="F218"/>
  <c r="F217"/>
  <c r="F216"/>
  <c r="F343"/>
  <c r="F344"/>
  <c r="F345"/>
  <c r="F346"/>
  <c r="F517" l="1"/>
  <c r="F514" l="1"/>
  <c r="E36" i="2"/>
  <c r="E37"/>
  <c r="F435" i="1"/>
  <c r="F582" l="1"/>
  <c r="F581"/>
  <c r="F541"/>
  <c r="F490"/>
  <c r="F489"/>
  <c r="F355" l="1"/>
  <c r="F353"/>
  <c r="F352"/>
  <c r="F351"/>
  <c r="F349"/>
  <c r="F350"/>
  <c r="F347"/>
  <c r="F348"/>
  <c r="F495"/>
  <c r="F494"/>
  <c r="F493"/>
  <c r="F492"/>
  <c r="F491" l="1"/>
  <c r="F110" l="1"/>
  <c r="E32" i="2"/>
  <c r="E31"/>
  <c r="E30"/>
  <c r="E29"/>
  <c r="E26"/>
  <c r="E25"/>
  <c r="F516" i="1"/>
  <c r="F297"/>
  <c r="F557" l="1"/>
  <c r="F559"/>
  <c r="F200" l="1"/>
  <c r="F37" i="4" l="1"/>
  <c r="F32"/>
  <c r="F24"/>
  <c r="F19"/>
  <c r="F14"/>
  <c r="F9"/>
  <c r="F4"/>
  <c r="F448" i="1"/>
  <c r="F584" l="1"/>
  <c r="F583"/>
  <c r="E9" i="2" l="1"/>
  <c r="E10"/>
  <c r="E11"/>
  <c r="E13"/>
  <c r="E14"/>
  <c r="E15"/>
  <c r="E16"/>
  <c r="E17"/>
  <c r="E18"/>
  <c r="E19"/>
  <c r="E20"/>
  <c r="F580" i="1" l="1"/>
  <c r="F579"/>
  <c r="F578"/>
  <c r="F576"/>
  <c r="F575"/>
  <c r="F574"/>
  <c r="F573"/>
  <c r="F572"/>
  <c r="F571"/>
  <c r="F568"/>
  <c r="F567"/>
  <c r="F566"/>
  <c r="F565"/>
  <c r="F564"/>
  <c r="F561"/>
  <c r="F560"/>
  <c r="F558"/>
  <c r="F556"/>
  <c r="F555"/>
  <c r="F554"/>
  <c r="F552"/>
  <c r="F551"/>
  <c r="F547"/>
  <c r="F546"/>
  <c r="F545"/>
  <c r="F544"/>
  <c r="F543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8"/>
  <c r="F515"/>
  <c r="F513"/>
  <c r="F512"/>
  <c r="F511"/>
  <c r="F510"/>
  <c r="F509"/>
  <c r="F508"/>
  <c r="F507"/>
  <c r="F506"/>
  <c r="F505"/>
  <c r="F504"/>
  <c r="F502"/>
  <c r="F501"/>
  <c r="F500"/>
  <c r="F499"/>
  <c r="F498"/>
  <c r="F497"/>
  <c r="F496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3"/>
  <c r="F462"/>
  <c r="F461"/>
  <c r="F460"/>
  <c r="F459"/>
  <c r="F458"/>
  <c r="F457"/>
  <c r="F456"/>
  <c r="F455"/>
  <c r="F454"/>
  <c r="F453"/>
  <c r="F452"/>
  <c r="F451"/>
  <c r="F450"/>
  <c r="F449"/>
  <c r="F445"/>
  <c r="F444"/>
  <c r="F443"/>
  <c r="F442"/>
  <c r="F441"/>
  <c r="F439"/>
  <c r="F436"/>
  <c r="F434"/>
  <c r="F433"/>
  <c r="F432"/>
  <c r="F431"/>
  <c r="F429"/>
  <c r="F428"/>
  <c r="F427"/>
  <c r="F426"/>
  <c r="F425"/>
  <c r="F424"/>
  <c r="F423"/>
  <c r="F422"/>
  <c r="F421"/>
  <c r="F420"/>
  <c r="F413"/>
  <c r="F411"/>
  <c r="F410"/>
  <c r="F409"/>
  <c r="F408"/>
  <c r="F407"/>
  <c r="F405"/>
  <c r="F404"/>
  <c r="F403"/>
  <c r="F401"/>
  <c r="F400"/>
  <c r="F399"/>
  <c r="F397"/>
  <c r="F396"/>
  <c r="F395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35"/>
  <c r="F334"/>
  <c r="F333"/>
  <c r="F331"/>
  <c r="F330"/>
  <c r="F329"/>
  <c r="F328"/>
  <c r="F327"/>
  <c r="F326"/>
  <c r="F325"/>
  <c r="F324"/>
  <c r="F323"/>
  <c r="F320"/>
  <c r="F319"/>
  <c r="F318"/>
  <c r="F317"/>
  <c r="F316"/>
  <c r="F315"/>
  <c r="F314"/>
  <c r="F313"/>
  <c r="F312"/>
  <c r="F311"/>
  <c r="F310"/>
  <c r="F309"/>
  <c r="F308"/>
  <c r="F307"/>
  <c r="F306"/>
  <c r="F303"/>
  <c r="F302"/>
  <c r="F301"/>
  <c r="F298"/>
  <c r="F296"/>
  <c r="F291"/>
  <c r="F288"/>
  <c r="F287"/>
  <c r="F280"/>
  <c r="F279"/>
  <c r="F276"/>
  <c r="F275"/>
  <c r="F274"/>
  <c r="F273"/>
  <c r="F269"/>
  <c r="F268"/>
  <c r="F264"/>
  <c r="F263"/>
  <c r="F262"/>
  <c r="F261"/>
  <c r="F257"/>
  <c r="F256"/>
  <c r="F255"/>
  <c r="F252"/>
  <c r="F251"/>
  <c r="F250"/>
  <c r="F248"/>
  <c r="F247"/>
  <c r="F246"/>
  <c r="F232"/>
  <c r="F231"/>
  <c r="F230"/>
  <c r="F228"/>
  <c r="F227"/>
  <c r="F226"/>
  <c r="F224"/>
  <c r="F223"/>
  <c r="F222"/>
  <c r="F214"/>
  <c r="F213"/>
  <c r="F212"/>
  <c r="F210"/>
  <c r="F209"/>
  <c r="F208"/>
  <c r="F206"/>
  <c r="F205"/>
  <c r="F204"/>
  <c r="F202"/>
  <c r="F201"/>
  <c r="F189"/>
  <c r="F187"/>
  <c r="F186"/>
  <c r="F185"/>
  <c r="F183"/>
  <c r="F182"/>
  <c r="F181"/>
  <c r="F179"/>
  <c r="F178"/>
  <c r="F177"/>
  <c r="F175"/>
  <c r="F174"/>
  <c r="F167"/>
  <c r="F165"/>
  <c r="F164"/>
  <c r="F163"/>
  <c r="F161"/>
  <c r="F160"/>
  <c r="F159"/>
  <c r="F157"/>
  <c r="F156"/>
  <c r="F155"/>
  <c r="F153"/>
  <c r="F152"/>
  <c r="F146"/>
  <c r="F145"/>
  <c r="F151"/>
  <c r="F144"/>
  <c r="F143"/>
  <c r="F142"/>
  <c r="F141"/>
  <c r="F140"/>
  <c r="F139"/>
  <c r="F138"/>
  <c r="F137"/>
  <c r="F136"/>
  <c r="F135"/>
  <c r="F134"/>
  <c r="F133"/>
  <c r="F131"/>
  <c r="F130"/>
  <c r="F129"/>
  <c r="F128"/>
  <c r="F127"/>
  <c r="F126"/>
  <c r="F125"/>
  <c r="F124"/>
  <c r="F123"/>
  <c r="F122"/>
  <c r="F121"/>
  <c r="F120"/>
  <c r="F118"/>
  <c r="F117"/>
  <c r="F116"/>
  <c r="F115"/>
  <c r="F114"/>
  <c r="F113"/>
  <c r="F112"/>
  <c r="F111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8"/>
  <c r="F87"/>
  <c r="F86"/>
  <c r="F84"/>
  <c r="F83"/>
  <c r="F82"/>
  <c r="F80"/>
  <c r="F79"/>
  <c r="F78"/>
  <c r="F76"/>
  <c r="F75"/>
  <c r="F74"/>
  <c r="F72"/>
  <c r="F71"/>
  <c r="F70"/>
  <c r="F68"/>
  <c r="F67"/>
  <c r="F66"/>
  <c r="F64"/>
  <c r="F63"/>
  <c r="F62"/>
  <c r="F60"/>
  <c r="F59"/>
  <c r="F58"/>
  <c r="F56"/>
  <c r="F55"/>
  <c r="F54"/>
  <c r="F52"/>
  <c r="F51"/>
  <c r="F50"/>
  <c r="F48"/>
  <c r="F47"/>
  <c r="F46"/>
  <c r="F43"/>
  <c r="F42"/>
  <c r="F41"/>
  <c r="F39"/>
  <c r="F38"/>
  <c r="F44"/>
</calcChain>
</file>

<file path=xl/comments1.xml><?xml version="1.0" encoding="utf-8"?>
<comments xmlns="http://schemas.openxmlformats.org/spreadsheetml/2006/main">
  <authors>
    <author>Автор</author>
  </authors>
  <commentList>
    <comment ref="D1" authorId="0">
      <text>
        <r>
          <rPr>
            <b/>
            <sz val="10"/>
            <color indexed="81"/>
            <rFont val="Tahoma"/>
            <family val="2"/>
            <charset val="204"/>
          </rPr>
          <t>Выбор одного из вариантов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56" authorId="0">
      <text>
        <r>
          <rPr>
            <b/>
            <sz val="10"/>
            <color indexed="81"/>
            <rFont val="Tahoma"/>
            <family val="2"/>
            <charset val="204"/>
          </rPr>
          <t>Выбор одного из вариантов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58" authorId="0">
      <text>
        <r>
          <rPr>
            <b/>
            <sz val="10"/>
            <color indexed="81"/>
            <rFont val="Tahoma"/>
            <family val="2"/>
            <charset val="204"/>
          </rPr>
          <t>Выбор одного из вариантов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 комплектацию входит: 
</t>
        </r>
        <r>
          <rPr>
            <sz val="9"/>
            <color indexed="81"/>
            <rFont val="Tahoma"/>
            <family val="2"/>
            <charset val="204"/>
          </rPr>
          <t>массаж дна  8 мдж, массаж ног из 6 мдж, массаж спины  30 нано-джетов, турбопул и слив-перелив lux</t>
        </r>
      </text>
    </comment>
    <comment ref="C12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 комплектацию входит:
</t>
        </r>
        <r>
          <rPr>
            <sz val="9"/>
            <color indexed="81"/>
            <rFont val="Tahoma"/>
            <family val="2"/>
            <charset val="204"/>
          </rPr>
          <t>массаж дна  8 мдж, массаж ног из 6 мдж, массаж спины  30 нано-джетов, турбопул и слив-перелив lux</t>
        </r>
      </text>
    </comment>
  </commentList>
</comments>
</file>

<file path=xl/sharedStrings.xml><?xml version="1.0" encoding="utf-8"?>
<sst xmlns="http://schemas.openxmlformats.org/spreadsheetml/2006/main" count="1647" uniqueCount="1046">
  <si>
    <t>Фото</t>
  </si>
  <si>
    <t>Ценовая группа/ Номенклатура/ Характеристика номенклатуры</t>
  </si>
  <si>
    <t>РРЦ</t>
  </si>
  <si>
    <t>Палетизация</t>
  </si>
  <si>
    <t xml:space="preserve">Ванны акриловые </t>
  </si>
  <si>
    <t>Панель боковая "75" Marka One</t>
  </si>
  <si>
    <t>Панель "DINAMIKA/AELITA"180</t>
  </si>
  <si>
    <t>Рама разборная "AELITA/RAGUZA/DINAMIKA 180"</t>
  </si>
  <si>
    <t>Ванны угловые 1Marka</t>
  </si>
  <si>
    <t>Ванны ассиметричные 1Marka</t>
  </si>
  <si>
    <t>Панель "PICCOLO" 150*75 R 1Marka</t>
  </si>
  <si>
    <t>NEW</t>
  </si>
  <si>
    <t>Рама разборная "Catania 150" L/R 1Marka</t>
  </si>
  <si>
    <t>Панель DIANA 160 R/L 1Marka</t>
  </si>
  <si>
    <t>Ванны угловые</t>
  </si>
  <si>
    <t xml:space="preserve">Ванны Aima (литьевой акрил люкс) </t>
  </si>
  <si>
    <t>1 (в обрешетке)</t>
  </si>
  <si>
    <t xml:space="preserve">Гидромассажное оборудование </t>
  </si>
  <si>
    <t>Система гидромассажа "Light" (Базовый: 6 гидрофорс., 6 мини-джетов на спину)</t>
  </si>
  <si>
    <t>Система гидромассажа "Optimal" (Оптимальный: базовый+4 мини-джета для ног)</t>
  </si>
  <si>
    <t>Система гидромассажа "Intense" (Комфортный: оптимальный+12 аэрофорс.для тела)</t>
  </si>
  <si>
    <t>Гидромассажное оборудование стандарт (двигатель+6 г/м форсунок по бокам+кнопка вкл/выкл)</t>
  </si>
  <si>
    <t>Массаж спины: шиатцу (12 джетов шиацу (6 рядов по 2 шт.)</t>
  </si>
  <si>
    <r>
      <t>Массаж ног: 2 мини-джета (</t>
    </r>
    <r>
      <rPr>
        <sz val="8"/>
        <rFont val="Calibri"/>
        <family val="2"/>
        <charset val="204"/>
      </rPr>
      <t>Ø</t>
    </r>
    <r>
      <rPr>
        <sz val="11"/>
        <color theme="1"/>
        <rFont val="Calibri"/>
        <family val="2"/>
        <charset val="204"/>
        <scheme val="minor"/>
      </rPr>
      <t xml:space="preserve"> 8mm)</t>
    </r>
  </si>
  <si>
    <r>
      <t>Массаж ног: 4 мини-джета (</t>
    </r>
    <r>
      <rPr>
        <sz val="8"/>
        <rFont val="Calibri"/>
        <family val="2"/>
        <charset val="204"/>
      </rPr>
      <t>Ø</t>
    </r>
    <r>
      <rPr>
        <sz val="11"/>
        <color theme="1"/>
        <rFont val="Calibri"/>
        <family val="2"/>
        <charset val="204"/>
        <scheme val="minor"/>
      </rPr>
      <t xml:space="preserve"> 8mm)</t>
    </r>
  </si>
  <si>
    <r>
      <t>Массаж ног: 6 мини-джетов (</t>
    </r>
    <r>
      <rPr>
        <sz val="8"/>
        <rFont val="Calibri"/>
        <family val="2"/>
        <charset val="204"/>
      </rPr>
      <t>Ø</t>
    </r>
    <r>
      <rPr>
        <sz val="11"/>
        <color theme="1"/>
        <rFont val="Calibri"/>
        <family val="2"/>
        <charset val="204"/>
        <scheme val="minor"/>
      </rPr>
      <t xml:space="preserve"> 8mm)</t>
    </r>
  </si>
  <si>
    <t xml:space="preserve">Массаж ног: "нано": 20 нано-форсунок (5 рядов по 4 шт.)
</t>
  </si>
  <si>
    <t>Зонный переключатель</t>
  </si>
  <si>
    <t xml:space="preserve">Донный массаж: "нано": 50 нано-форсунок </t>
  </si>
  <si>
    <t xml:space="preserve">Донный массаж: 8 форсунок мэйджик (в комплекте слив-перелив с дополнительным отводом, с помощью которого  вода сливается и через форсунки мэйджик, и зонный переключатель)
</t>
  </si>
  <si>
    <t>Донный массаж: "аэро" (12 аэрофорсунок)</t>
  </si>
  <si>
    <t>Подсветка: хромотерапия (лампа с возможностью переключения цвета)</t>
  </si>
  <si>
    <t>Турборежим</t>
  </si>
  <si>
    <t>Рисунки из нано-джетов: дельфин (87 нано-джетов)</t>
  </si>
  <si>
    <t>Рисунки из нано-джетов: бабочка (66 нано-джетов)</t>
  </si>
  <si>
    <t>Рисунки из нано-джетов: лилия (69 нано-джетов)</t>
  </si>
  <si>
    <t>Рисунки из нано-джетов: сердце (40 нано-джетов)</t>
  </si>
  <si>
    <t>Рисунки из нано-джетов: солнце (56 нано-джетов)</t>
  </si>
  <si>
    <t>Рисунки из нано-джетов: черепаха (84 нано-джетов)</t>
  </si>
  <si>
    <t>Аксессуары для акриловых ванн</t>
  </si>
  <si>
    <t>Подголовник накладной Relax белый</t>
  </si>
  <si>
    <t>Подголовник накладной Relax голубой</t>
  </si>
  <si>
    <t>Подголовник накладной Relax зеленый</t>
  </si>
  <si>
    <t>Подголовник накладной Relax красный</t>
  </si>
  <si>
    <t>Подголовник накладной Comfort белый</t>
  </si>
  <si>
    <t>Подголовник накладной Comfort голубой</t>
  </si>
  <si>
    <t>Подголовник накладной Comfort зеленый</t>
  </si>
  <si>
    <t>Подголовник накладной Comfort красный</t>
  </si>
  <si>
    <t>Подголовник  Lia белый</t>
  </si>
  <si>
    <t>Подголовник Lia голубой</t>
  </si>
  <si>
    <t>Подголовник Lia зеленый</t>
  </si>
  <si>
    <t>Подголовник Lia красный</t>
  </si>
  <si>
    <t>Подголовник  Eka белый</t>
  </si>
  <si>
    <t>Подголовник Eka голубой</t>
  </si>
  <si>
    <t>Подголовник Eka зеленый</t>
  </si>
  <si>
    <t>Подголовник Eka красный</t>
  </si>
  <si>
    <t>Подголовник Viva белый</t>
  </si>
  <si>
    <t>Подголовник Viva голубой</t>
  </si>
  <si>
    <t>Подголовник Viva зеленый</t>
  </si>
  <si>
    <t>Подголовник Viva красный</t>
  </si>
  <si>
    <t>Подголовник Maxi белый</t>
  </si>
  <si>
    <t>Подголовник Maxi голубой</t>
  </si>
  <si>
    <t>Подголовник Maxi зеленый</t>
  </si>
  <si>
    <t>Подголовник Maxi красный</t>
  </si>
  <si>
    <t>Ручка хром</t>
  </si>
  <si>
    <t>Ручка белая</t>
  </si>
  <si>
    <t>Ручка цвет голубой</t>
  </si>
  <si>
    <t>Ручка цвет зеленый</t>
  </si>
  <si>
    <t>Ручка цвет серый</t>
  </si>
  <si>
    <t>Сиденье белое</t>
  </si>
  <si>
    <t>Сиденье красное</t>
  </si>
  <si>
    <t>02.20.03 Карнизы для ванн 1Marka</t>
  </si>
  <si>
    <t>02.20.04 Шторки стеклянные для акриловых ванн</t>
  </si>
  <si>
    <t>Шторка P-03 82*150 L/R стекло 6мм, алюм.проф./ хром, прозрачное стекло, поворотная створка</t>
  </si>
  <si>
    <t>Шторка P-05 85*150 L/R стекло 6мм, алюм.проф./ хром, прозрачное стекло, поворотная створка</t>
  </si>
  <si>
    <t>Шторка P-07 95*150 L/R стекло 6мм, алюм.проф./ хром, прозрачное стекло, поворотная створка</t>
  </si>
  <si>
    <t>Добор на шторку хром, 4 см</t>
  </si>
  <si>
    <t>1 Марка Моющее средство для санфаянсовых изделий, флакон 500мл., курковый распылитель</t>
  </si>
  <si>
    <t>1 Марка Моющее средство для стекол и зеркал, флакон 500мл., курковый распылитель</t>
  </si>
  <si>
    <t>1 Марка Средство для очистки гидромассажных систем, флакон 1000мл.</t>
  </si>
  <si>
    <t>1 Марка Средство для очистки хромированных и нержавеющих поверхностей, 100мл., кнопочный распылитель</t>
  </si>
  <si>
    <t>1 Марка Чистящее средство для мебели ванной комнаты, 500мл., курковый распылитель</t>
  </si>
  <si>
    <t>Акриловые душевые поддоны 1Марка</t>
  </si>
  <si>
    <t>Ваша скидка</t>
  </si>
  <si>
    <t>Наименование товара</t>
  </si>
  <si>
    <t>Цена опт</t>
  </si>
  <si>
    <t xml:space="preserve">Фото </t>
  </si>
  <si>
    <t>Артикул</t>
  </si>
  <si>
    <t>Панель FLAT 140</t>
  </si>
  <si>
    <t>Панель FLAT 150</t>
  </si>
  <si>
    <t>Панель FLAT 160</t>
  </si>
  <si>
    <t>Панель FLAT 165</t>
  </si>
  <si>
    <t>Панель FLAT 170</t>
  </si>
  <si>
    <t>Панель FLAT 180</t>
  </si>
  <si>
    <t>Панель FLAT 190</t>
  </si>
  <si>
    <t>Панель боковая FLAT 70 L</t>
  </si>
  <si>
    <t>Панель боковая FLAT 70 R</t>
  </si>
  <si>
    <t>Панель боковая FLAT 75 L</t>
  </si>
  <si>
    <t>Панель боковая FLAT 75 R</t>
  </si>
  <si>
    <t>Панель боковая FLAT 80 L</t>
  </si>
  <si>
    <t>Панель боковая FLAT 80 R</t>
  </si>
  <si>
    <t>ПАНЕЛЬ БЕЗ РИСУНКА ПОВЫШЕННОЙ ТОЛЩИНЫ</t>
  </si>
  <si>
    <t>Излив, дивертер 2-х позиционный, смеситель, лейка, шланг для лейки 2 м, втулка под лейку</t>
  </si>
  <si>
    <t>Каскадные смесители на 4 отверстия</t>
  </si>
  <si>
    <t xml:space="preserve">Код товара </t>
  </si>
  <si>
    <t>Каскадные смесители на 3 отверстия</t>
  </si>
  <si>
    <t>Наименование</t>
  </si>
  <si>
    <t>Цена РРЦ</t>
  </si>
  <si>
    <t>Цена ОПТ</t>
  </si>
  <si>
    <t>бронза, золото, медь</t>
  </si>
  <si>
    <t>на опцию + 30%</t>
  </si>
  <si>
    <t>квадратные форсунки</t>
  </si>
  <si>
    <t>на опцию + 10%</t>
  </si>
  <si>
    <t>металические форсунки</t>
  </si>
  <si>
    <t>на опцию  + 25%</t>
  </si>
  <si>
    <t xml:space="preserve">плоские форсунки </t>
  </si>
  <si>
    <t>на опцию + 5%</t>
  </si>
  <si>
    <t xml:space="preserve">бронза, золото, медь на опцию + 30%
квадратные форсунки на опцию + 10%
металические форсунки на опцию  + 25%
плоские форсунки  на опцию + 5%
</t>
  </si>
  <si>
    <t>пример гидромассаж основной 15600+30% = 20280</t>
  </si>
  <si>
    <t xml:space="preserve">Название </t>
  </si>
  <si>
    <t>Опт</t>
  </si>
  <si>
    <t>Скидка</t>
  </si>
  <si>
    <t>Панель FLAT 120</t>
  </si>
  <si>
    <t>Панель FLAT 130</t>
  </si>
  <si>
    <t>Добор на шторку белый, 4 см</t>
  </si>
  <si>
    <t>Смеситель врезной TN-SWG  018 Niagara на 4 отверст.</t>
  </si>
  <si>
    <t>Смеситель врезной TN-SWG 028 Argo на 4 отверст.</t>
  </si>
  <si>
    <t>Смеситель врезной TN-SWG 015  Volna на 4 отверст.</t>
  </si>
  <si>
    <t>Смеситель врезной TN-SWG  024  Cobra  на 4 отверст.</t>
  </si>
  <si>
    <t>Смеситель врезной Niagara на 3 отверст.</t>
  </si>
  <si>
    <t>Смеситель врезной Cobra  на 3 отверст.</t>
  </si>
  <si>
    <t>Подголовник Бюст (BW)</t>
  </si>
  <si>
    <t>Ванны 1Marka 100% литьевой акрил</t>
  </si>
  <si>
    <t>Ванны Marka One (100%литьевой акрил средний сегмент)</t>
  </si>
  <si>
    <t>Изображение</t>
  </si>
  <si>
    <t>Magik-гидроаэромассаж</t>
  </si>
  <si>
    <t>Аэромассаж медь</t>
  </si>
  <si>
    <t>Подсветка</t>
  </si>
  <si>
    <t>Подводный термометр</t>
  </si>
  <si>
    <t>Датчик уровня воды</t>
  </si>
  <si>
    <t>Подголовник на присосках SAM( SB)</t>
  </si>
  <si>
    <t>Подголовник на присосках SAM (Sblack)</t>
  </si>
  <si>
    <t>Подголовник на присосках SAN (SR)</t>
  </si>
  <si>
    <t>Подголовник на присосках SAN (SW)</t>
  </si>
  <si>
    <t>ПАНЕЛЬ "DIRECT" 170 R/L</t>
  </si>
  <si>
    <t>РАМА РАЗБОРНАЯ "DIRECT 170"</t>
  </si>
  <si>
    <t>РАМА РАЗБОРНАЯ "LINEA" 165</t>
  </si>
  <si>
    <t>Код товара</t>
  </si>
  <si>
    <t>Подголовник Love (LR) красный</t>
  </si>
  <si>
    <t>Подголовник Love (LW) белый</t>
  </si>
  <si>
    <t>Шторка P-02 82*150 L/R стекло 6мм, алюм.проф./ хром, прозрачное стекло, поворотная створка</t>
  </si>
  <si>
    <t>Шторка HX-112 C-1 126*140, прозрачное стекло 5мм, универсальная</t>
  </si>
  <si>
    <t>Смеситель каскадный SWFS03S бронза</t>
  </si>
  <si>
    <t>Смеситель каскадный SWFS03S золото</t>
  </si>
  <si>
    <t>Смеситель каскадный SWFS03S медь</t>
  </si>
  <si>
    <t>Подсветка: свет (лампа 1 цвета) возможен белый, голубой, зеленый, красный свет</t>
  </si>
  <si>
    <t>Подсветка: "звёздный дождь" пластик 8 светодиодов</t>
  </si>
  <si>
    <t>Подсветка: "звёздный дождь" хром 8 светодиодов</t>
  </si>
  <si>
    <t>Слив-перелив MARKA ONE Luxe 600 ФК с доп отводом воды</t>
  </si>
  <si>
    <t>Раковины на стиральные машины</t>
  </si>
  <si>
    <t>Материал - ПОЛИТИТАН, легкий, ударопрочный, ремонтопригодный, глянцевый</t>
  </si>
  <si>
    <t>сифон VIR гофрированный нерж. д.70 белый 0132.</t>
  </si>
  <si>
    <t>Данный сифон подходит для раковин на стиральные машины.</t>
  </si>
  <si>
    <t>глубина чаши 45 см.Панель из 100% литьевого акрила, армирована стеклоровингом. Гарантия на ванну 20 лет.</t>
  </si>
  <si>
    <t>https://cloud.mail.ru/public/5gLE/KgnPGn5gV</t>
  </si>
  <si>
    <t>Рама с комплектующими "OMEGA NEW" 180*180</t>
  </si>
  <si>
    <t>1 (в обрешетке) крепление на магнитах</t>
  </si>
  <si>
    <t>Ванна "Lil" 140*90 L</t>
  </si>
  <si>
    <t>Ванна "Lil" 140*90 R</t>
  </si>
  <si>
    <t>Панель FLAT 155</t>
  </si>
  <si>
    <t>Панель FLAT 175</t>
  </si>
  <si>
    <t>Рама разборная ПУ 175-180*70</t>
  </si>
  <si>
    <t>Ванна "MODERN" 180*75</t>
  </si>
  <si>
    <t>Рама разборная ПУ 180*75</t>
  </si>
  <si>
    <t>Панель "ELEGANCE" / "CLASSIC" / "Modern" 120</t>
  </si>
  <si>
    <t>Панель FLAT "CATANIA" 150 R/L</t>
  </si>
  <si>
    <t>Панель FLAT "CATANIA" 160 R/L</t>
  </si>
  <si>
    <t>Рама разборная ПУ 120*70</t>
  </si>
  <si>
    <t>Рама разборная "Lil" 140</t>
  </si>
  <si>
    <t>Панель "Lil" 140 R/L</t>
  </si>
  <si>
    <t>Ванна "ELEGANCE" 150*70</t>
  </si>
  <si>
    <t>Ванна "MEDEA" 150*70</t>
  </si>
  <si>
    <t>Ванна "ELEGANCE" 160*70</t>
  </si>
  <si>
    <t>Ванна "ELEGANCE" 165*70</t>
  </si>
  <si>
    <t>Ванна "ELEGANCE" 170*70</t>
  </si>
  <si>
    <t>Ванна "AGORA" 170*75</t>
  </si>
  <si>
    <t>Ванна "CALYPSO" 170*75</t>
  </si>
  <si>
    <t>Ванна "DINAMIKA" 170*80</t>
  </si>
  <si>
    <t>Ванна "DINAMIKA"180*80</t>
  </si>
  <si>
    <t>Ванна "TAORMINA" 180*90</t>
  </si>
  <si>
    <t>Ванна "KORSIKA" 190*100</t>
  </si>
  <si>
    <t>Ванна "CASSANDRA" 140*140</t>
  </si>
  <si>
    <t>Ванна "IBIZA"150*150</t>
  </si>
  <si>
    <t>Ванна "LUXE" 155х155</t>
  </si>
  <si>
    <t>Ванна "CATANIA" 150*105 L</t>
  </si>
  <si>
    <t>Ванна "CATANIA" 150*105 R</t>
  </si>
  <si>
    <t>Ванна "ASSOL" 160*100 L</t>
  </si>
  <si>
    <t>Ванна "ASSOL" 160*100 R</t>
  </si>
  <si>
    <t>Ванна "CATANIA 160х110 L"</t>
  </si>
  <si>
    <t>Ванна "CATANIA 160х110 R"</t>
  </si>
  <si>
    <t>Ванна "DIANA" 170x105 L</t>
  </si>
  <si>
    <t>Ванна "DIANA" 170x105 R</t>
  </si>
  <si>
    <t>Ванна "VIOLA"120*70</t>
  </si>
  <si>
    <t>Ванна "VITA"150*70</t>
  </si>
  <si>
    <t>Ванна "AELITA" 150*75</t>
  </si>
  <si>
    <t>Ванна "KLEO"160*75</t>
  </si>
  <si>
    <t>Ванна "LIBRA" 170х70</t>
  </si>
  <si>
    <t>Ванна "AELITA" 170*75</t>
  </si>
  <si>
    <t>Ванна "DIPSA"170*75</t>
  </si>
  <si>
    <t>Ванна "NEGA" 170*95</t>
  </si>
  <si>
    <t>Ванна "AELITA" 180*80</t>
  </si>
  <si>
    <t>Ванна "TRAPANI" 140*140</t>
  </si>
  <si>
    <t>Ванна "AURA" 150*105 L</t>
  </si>
  <si>
    <t>Ванна "AURA" 150*105 R</t>
  </si>
  <si>
    <t>Ванна "AURA" 160*105 R</t>
  </si>
  <si>
    <t>Ванна "GRACIA" 160*95 L</t>
  </si>
  <si>
    <t>Ванна "JULIANNA" 160*95 L</t>
  </si>
  <si>
    <t>Ванна "JULIANNA" 160*95 R</t>
  </si>
  <si>
    <t>Ванна "GRACIA" 170*100 L</t>
  </si>
  <si>
    <t>Ванна "GRACIA" 170*100 R</t>
  </si>
  <si>
    <t>Ванна "JULIANNA" 170*100 L</t>
  </si>
  <si>
    <t>Ванна "JULIANNA" 170*100 R</t>
  </si>
  <si>
    <t>Ванна "LOVE" 185х135 L</t>
  </si>
  <si>
    <t>Ванна "LOVE" 185х135 R</t>
  </si>
  <si>
    <t>Рама разборная ПУ 170*75</t>
  </si>
  <si>
    <t xml:space="preserve">Рама разборная ПУ 180*80 </t>
  </si>
  <si>
    <t>Рама разборная ПУ 170*70</t>
  </si>
  <si>
    <t xml:space="preserve">Рама разборная ПУ 160-165*70 </t>
  </si>
  <si>
    <t>Рама разборная ПУ 130*70</t>
  </si>
  <si>
    <t xml:space="preserve">Рама разборная ПУ 170*70 </t>
  </si>
  <si>
    <r>
      <t> </t>
    </r>
    <r>
      <rPr>
        <b/>
        <sz val="11"/>
        <color rgb="FF0070C0"/>
        <rFont val="Arial"/>
        <family val="2"/>
        <charset val="204"/>
      </rPr>
      <t>Ванна поставляется в обрешетке с установленными рамой, панелью и сливом-переливом, для использования ее нужно только подключить к коммуникациям</t>
    </r>
  </si>
  <si>
    <t>Ванна "TONDO" 174*80</t>
  </si>
  <si>
    <t>Панель боковая "Elegance /Classic / Modern" А 70</t>
  </si>
  <si>
    <t>Панель "ELEGANCE" / "CLASSIC" / "Modern" 130 А</t>
  </si>
  <si>
    <t>Панель "ELEGANCE" / "CLASSIC" / "Modern" 140 А</t>
  </si>
  <si>
    <t>Рама разборная ПУ 140*70</t>
  </si>
  <si>
    <t>Панель "ELEGANCE" / "CLASSIC" / "Modern" 150 А</t>
  </si>
  <si>
    <t>Рама разборная ПУ 150*70</t>
  </si>
  <si>
    <t>Панель "ELEGANCE" / "CLASSIC" / "Modern" 160 А</t>
  </si>
  <si>
    <t>Рама разборная ПУ 160-165*70</t>
  </si>
  <si>
    <t>Панель "ELEGANCE" / "CLASSIC" / "Modern" 170 А</t>
  </si>
  <si>
    <t>Панель "ELEGANCE" / "CLASSIC" / "Modern" 130</t>
  </si>
  <si>
    <t xml:space="preserve">Рама разборная ПУ 130*70 </t>
  </si>
  <si>
    <t>Панель "ELEGANCE" / "CLASSIC" / "Modern" 140</t>
  </si>
  <si>
    <t>Панель "ELEGANCE" / "CLASSIC" / "Modern" 150</t>
  </si>
  <si>
    <t>Панель "ELEGANCE" / "CLASSIC" / "Modern" 160</t>
  </si>
  <si>
    <t>Панель " Elegance/MODERN 165"</t>
  </si>
  <si>
    <t>Панель "ELEGANCE" / "CLASSIC" / "Modern" 170</t>
  </si>
  <si>
    <t>Панель боковая "75"</t>
  </si>
  <si>
    <t>Панель боковая "70"</t>
  </si>
  <si>
    <t>Панель "AELITA/VITA/VIOLA/MEDEA" 150</t>
  </si>
  <si>
    <t>Рама разборная "MEDEA" (с ручками для ванны)</t>
  </si>
  <si>
    <t>Рама разборная "CALYPSO" (с ручками для ванны)</t>
  </si>
  <si>
    <t>Панель "DIPSA/DINAMIKA/LIBRA/AELITA/CALYPSO/AGORA" 170</t>
  </si>
  <si>
    <t>Панель боковая "80"</t>
  </si>
  <si>
    <t>Панель "TAORMINA"</t>
  </si>
  <si>
    <t>Панель боковая "90"</t>
  </si>
  <si>
    <t>Рама разборная ПУ 180-190*90</t>
  </si>
  <si>
    <t>Панель "KORSIKA" 190</t>
  </si>
  <si>
    <t>Рама разборная "KORSIKA"</t>
  </si>
  <si>
    <t>Панель боковая "Korsika 190х100"</t>
  </si>
  <si>
    <t xml:space="preserve">Панель "AFRODITA/CASSANDRA" 140 </t>
  </si>
  <si>
    <t>Рама разборная "CASSANDRA"</t>
  </si>
  <si>
    <t>Панель PALERMO 150/AFRODITA 150/IBIZA 150</t>
  </si>
  <si>
    <t>Рама разборная 150 Afrodita/Palermo/Ibiza</t>
  </si>
  <si>
    <t>Панель "LUXE" 155</t>
  </si>
  <si>
    <t>Рама разборная "Piccolo"</t>
  </si>
  <si>
    <t>Фронтальная панель Convey 150 L</t>
  </si>
  <si>
    <t>Фронтальная панель Convey 150 R</t>
  </si>
  <si>
    <t>Сифон не входит в комплект</t>
  </si>
  <si>
    <t>Рама разборная "Catania 160"</t>
  </si>
  <si>
    <t>Панель FLAT "DIANA" 160 R/L</t>
  </si>
  <si>
    <t>Комплект ножек для ванны "Modern"</t>
  </si>
  <si>
    <t>Панель "ELEGANCE" / "CLASSIC" / "Modern" 120 А</t>
  </si>
  <si>
    <t>Ванна "MODERN" 150*75</t>
  </si>
  <si>
    <t>Ванна "MODERN" 155*70</t>
  </si>
  <si>
    <t>Ванна "MODERN" 170*75</t>
  </si>
  <si>
    <t>Ванна "MODERN" 180*70</t>
  </si>
  <si>
    <t>Заказная позиция</t>
  </si>
  <si>
    <t>Панель "KLEO/VITA" 160</t>
  </si>
  <si>
    <t>Панель "Nega" 170*95</t>
  </si>
  <si>
    <t xml:space="preserve">Панель боковая "Nega 170х95" R </t>
  </si>
  <si>
    <t>Ванна "PRAGMATIKA" 173-155*75</t>
  </si>
  <si>
    <t>Панель PRAGMATIKA 173</t>
  </si>
  <si>
    <t>Панель PRAGMATIKA 193</t>
  </si>
  <si>
    <t>Рама разборная "Nega"</t>
  </si>
  <si>
    <t>Рама разборная PRAGMATIKA 173</t>
  </si>
  <si>
    <t>Ванна "PRAGMATIKA" 193-170x80</t>
  </si>
  <si>
    <t>Рама разборная PRAGMATIKA 193</t>
  </si>
  <si>
    <t>Ванна "RAGUZA" 180*80</t>
  </si>
  <si>
    <t>Ванна "RAGUZA" 190*90</t>
  </si>
  <si>
    <t>Панель "RAGUZA" 190</t>
  </si>
  <si>
    <t>Панель боковая "Raguza 190х90"</t>
  </si>
  <si>
    <t>Панель "TRAPANI"</t>
  </si>
  <si>
    <t>Ванна "SIRAKUSA New" 190*120</t>
  </si>
  <si>
    <t>Панель "SIRAKUSA New"</t>
  </si>
  <si>
    <t>Панель боковая "Sirakusa New 190х120"</t>
  </si>
  <si>
    <t>Ванна "DIRECT" 170*100 L</t>
  </si>
  <si>
    <t>Ванна "DIRECT" 170*100 R</t>
  </si>
  <si>
    <t>Панель "AURA" 150 R/L</t>
  </si>
  <si>
    <t xml:space="preserve">Рама разборная "AURA" 150 </t>
  </si>
  <si>
    <t xml:space="preserve">Панель "AURA" 150 R/L </t>
  </si>
  <si>
    <t>Панель "AURA" 160 R/L</t>
  </si>
  <si>
    <t xml:space="preserve">Рама разборная "AURA" 160  </t>
  </si>
  <si>
    <t xml:space="preserve">Ванна "GRACIA" 150*90 L </t>
  </si>
  <si>
    <t xml:space="preserve">Ванна "GRACIA" 150*90 R </t>
  </si>
  <si>
    <t xml:space="preserve">Рама разборная "Gracia 150" </t>
  </si>
  <si>
    <t xml:space="preserve">Ванна "GRACIA" 160*95 R </t>
  </si>
  <si>
    <t xml:space="preserve">Рама разборная "Gracia 160" </t>
  </si>
  <si>
    <t>Рама разборная "Gracia 170"</t>
  </si>
  <si>
    <t>Ванна "LINEA" 165*85 L</t>
  </si>
  <si>
    <t>Ванна "LINEA" 165*85 R</t>
  </si>
  <si>
    <t>Панель "LINEA" 165 R</t>
  </si>
  <si>
    <t>Панель "LINEA" 165 L</t>
  </si>
  <si>
    <t>Рама разборная "Gracia 150"</t>
  </si>
  <si>
    <t>Рама разборная "Gracia 160"</t>
  </si>
  <si>
    <t>Рама разборная «JULIANNA 160»</t>
  </si>
  <si>
    <t>Панель "JULIANNA" 170 R/L</t>
  </si>
  <si>
    <t>Рама разборная «JULIANNA 170»</t>
  </si>
  <si>
    <t>Панель боковая DOLCE VITA 170х75 L</t>
  </si>
  <si>
    <t>Панель боковая DOLCE VITA 170х75 R</t>
  </si>
  <si>
    <t>Панель "GRACIA" 150 L</t>
  </si>
  <si>
    <t>Панель "GRACIA" 150 R</t>
  </si>
  <si>
    <t>Панель "GRACIA" 160 L</t>
  </si>
  <si>
    <t>Панель "GRACIA" 160 R</t>
  </si>
  <si>
    <t>Панель боковая "Gracia 160х88 L"</t>
  </si>
  <si>
    <t>Панель "GRACIA" 170 L</t>
  </si>
  <si>
    <t>Панель боковая "Gracia 170х90 L"</t>
  </si>
  <si>
    <t>Панель боковая "Gracia 170х90 R"</t>
  </si>
  <si>
    <t>Панель боковая "Gracia 160х88 R"</t>
  </si>
  <si>
    <t>Панель "GRACIA" 170 R</t>
  </si>
  <si>
    <t>Панель "JULIANNA 160 R/L»</t>
  </si>
  <si>
    <t>Панель FLAT "JULIANNA" 160 R/L</t>
  </si>
  <si>
    <t>Панель FLAT "JULIANNA" 170 R/L</t>
  </si>
  <si>
    <t>Панель "LOVE" 185 R/L</t>
  </si>
  <si>
    <t>Рама разборная "LOVE"</t>
  </si>
  <si>
    <t>Ванна "DOLCE VITA" 170*75 (с рамой и панелью  в комплекте)</t>
  </si>
  <si>
    <t>Ванна "DOLCE VITA" 180*80 (с рамой и панелью в комплекте)</t>
  </si>
  <si>
    <t>Ванна "GRAND LUXE"155*155  (с рамой и панелью в комплекте)</t>
  </si>
  <si>
    <t>Ванна "OMEGA NEW" 180*180 круглая</t>
  </si>
  <si>
    <t>Карниз для ванны Г-образный 1500х700</t>
  </si>
  <si>
    <t>Карниз для ванны Г-образный 1500х750</t>
  </si>
  <si>
    <t>Карниз для ванны Г-образный 1500х800</t>
  </si>
  <si>
    <t>Карниз для ванны Г-образный 1500х900</t>
  </si>
  <si>
    <t>Карниз для ванны Г-образный 1600х700</t>
  </si>
  <si>
    <t>Карниз для ванны Г-образный 1700х800</t>
  </si>
  <si>
    <t>Карниз для ванны Г-образный 1700х750</t>
  </si>
  <si>
    <t>Карниз для ванны Г-образный 1750х800</t>
  </si>
  <si>
    <t>Карниз для ванны Г-образный 1800х900</t>
  </si>
  <si>
    <t>Карниз для ванны Г-образный 1900х1000</t>
  </si>
  <si>
    <t>Карниз для ванны Convey 1500x750</t>
  </si>
  <si>
    <t>Карниз для ванны Aura 1500x1050</t>
  </si>
  <si>
    <t>Карниз для ванны Aura 1600x1050</t>
  </si>
  <si>
    <t>Карниз для ванны Diana 1600х1000 (хром)</t>
  </si>
  <si>
    <t>Карниз для ванны Diana 1700х1050</t>
  </si>
  <si>
    <t>Карниз для ванны Love 1850x1350</t>
  </si>
  <si>
    <t>Карниз для ванны Nega 1700x950</t>
  </si>
  <si>
    <t>Карниз для ванны Gracia 1500х1000</t>
  </si>
  <si>
    <t>Карниз для ванны Gracia 1500х1000 Г-обр.</t>
  </si>
  <si>
    <t>Карниз для ванны Gracia 1600х1000</t>
  </si>
  <si>
    <t>Карниз для ванны Gracia 1600х1000 Г-обр.</t>
  </si>
  <si>
    <t>Карниз для ванны Gracia 1700х1000 (хром)</t>
  </si>
  <si>
    <t>Карниз для ванны Gracia 1700х1000 Г-обр.</t>
  </si>
  <si>
    <t>Карниз для ванны Catania 1500х1000</t>
  </si>
  <si>
    <t>Карниз для ванны Catania 1600х1000</t>
  </si>
  <si>
    <t>Карниз для ванны прямой 1600</t>
  </si>
  <si>
    <t>Карниз для ванны прямой 1900</t>
  </si>
  <si>
    <t>Карниз для ванны прямой 1500</t>
  </si>
  <si>
    <t>Карниз для ванны прямой 1700</t>
  </si>
  <si>
    <t>Карниз для ванны прямой 1800</t>
  </si>
  <si>
    <t>Карниз для ванны прямой 2000</t>
  </si>
  <si>
    <t>Карниз для ванны Trapani 1400х1400</t>
  </si>
  <si>
    <t>Карниз для ванны Julianna 1600х950</t>
  </si>
  <si>
    <t>Карниз для ванны Julianna 1700х900</t>
  </si>
  <si>
    <t>Карниз для ванны Piccolo 1500х750</t>
  </si>
  <si>
    <t>Карниз для ванны Lil 1400х900 (хром)</t>
  </si>
  <si>
    <t>Карниз для поддона TГ-1200х800</t>
  </si>
  <si>
    <t>Карниз для поддона TГ-1200х900</t>
  </si>
  <si>
    <t>Карниз для поддона TГ-1300х700</t>
  </si>
  <si>
    <t>Карниз для поддона TГ-900х900</t>
  </si>
  <si>
    <t>Карниз для поддона TГ-1200х700</t>
  </si>
  <si>
    <t>Карниз для поддона TГ-800</t>
  </si>
  <si>
    <t>1 Марка Моющее средство для акриловых ванн, флакон 500мл., курковый распылитель</t>
  </si>
  <si>
    <t>1 Марка Моющее средство для душевых кабин, 500мл., курковый распылитель</t>
  </si>
  <si>
    <t>Поддон "Bella NEW" полукруг.100*100</t>
  </si>
  <si>
    <t>Панель для поддона Bella New 100 полукруг</t>
  </si>
  <si>
    <t>Поддон "Bella NEW" полукруг.90*90</t>
  </si>
  <si>
    <t>Панель для поддона Bella New 90 полукруг</t>
  </si>
  <si>
    <t>Поддон "Bella NEW" полукруг.80*80</t>
  </si>
  <si>
    <t>Панель для поддона Bella New 80 полукруг</t>
  </si>
  <si>
    <t>Поддон "Freya NEW" с панелями квадр.80*80</t>
  </si>
  <si>
    <t>Поддон "Freya NEW" с панелями квадр.90*90</t>
  </si>
  <si>
    <t>Поддон "Freya NEW" с панелями квадр.100*100</t>
  </si>
  <si>
    <t>Поддон "Freya NEW" с панелями прямоуг.100*80</t>
  </si>
  <si>
    <t>Поддон "Freya NEW" с панелями прямоуг.120*80</t>
  </si>
  <si>
    <t>Поддон "Freya" квадр.90*90</t>
  </si>
  <si>
    <t xml:space="preserve"> с сифоном, встроенным каркасом и цельнолитыми панелями</t>
  </si>
  <si>
    <t>Поддон "Iryda" квадр.80*80</t>
  </si>
  <si>
    <t>Поддон "Afina" полукруг.80*80</t>
  </si>
  <si>
    <t>Поддон "Bella" полукруг.90*90</t>
  </si>
  <si>
    <t>Миниджет хром</t>
  </si>
  <si>
    <t>Миниджет бронза</t>
  </si>
  <si>
    <t>Миниджет золото</t>
  </si>
  <si>
    <t>Миниджет медь</t>
  </si>
  <si>
    <t>HD  форсунка хром</t>
  </si>
  <si>
    <t>HD  форсунка бронза</t>
  </si>
  <si>
    <t>HD  форсунка золото</t>
  </si>
  <si>
    <t>HD  форсунка медь</t>
  </si>
  <si>
    <t>Нано-форсунка, дно, ноги, спина</t>
  </si>
  <si>
    <t>Аэромассаж хром</t>
  </si>
  <si>
    <t>Аэромассаж бронза</t>
  </si>
  <si>
    <t>Аэромассаж золото</t>
  </si>
  <si>
    <t>Джет шиацу</t>
  </si>
  <si>
    <t>Подсветка монохром</t>
  </si>
  <si>
    <t>Подсветка хромотерапия</t>
  </si>
  <si>
    <t>Гм комплектующие</t>
  </si>
  <si>
    <t>Поддон "Quadro" квадр.100*100</t>
  </si>
  <si>
    <t>Поддон "Quadro" квадр.90*90</t>
  </si>
  <si>
    <t>Поддон "Tondo" полукруг.100*100</t>
  </si>
  <si>
    <t>Поддон "Tondo" полукруг.90*90</t>
  </si>
  <si>
    <t>New</t>
  </si>
  <si>
    <t>Ванна "AFRODITA" 140*140</t>
  </si>
  <si>
    <t>Код фабрики</t>
  </si>
  <si>
    <t>Ванна "AFRODITA" 150*150</t>
  </si>
  <si>
    <t>Панель "AFRODITA/CASSANDRA" 140</t>
  </si>
  <si>
    <t>Рама разборная "AFRODITA" 140</t>
  </si>
  <si>
    <t>Новинки из литьевого акрила AIMA</t>
  </si>
  <si>
    <t xml:space="preserve">GENESIS 180Х75
</t>
  </si>
  <si>
    <t xml:space="preserve">Комплектуется автоматическим сливом-переливом Alcaplast A516, Борта из ударопрочного закаленого стекла толщиной 8 мм, Встроенный пенал для хранения
важных мелочей, </t>
  </si>
  <si>
    <t>Рама разборная AELITA 170x90</t>
  </si>
  <si>
    <t>59110 </t>
  </si>
  <si>
    <t>Код товара Санрикса</t>
  </si>
  <si>
    <t xml:space="preserve">01125      </t>
  </si>
  <si>
    <t xml:space="preserve">04612      </t>
  </si>
  <si>
    <t xml:space="preserve">05099      </t>
  </si>
  <si>
    <t xml:space="preserve">04161      </t>
  </si>
  <si>
    <t xml:space="preserve">03069      </t>
  </si>
  <si>
    <t xml:space="preserve">03071      </t>
  </si>
  <si>
    <t xml:space="preserve">03791      </t>
  </si>
  <si>
    <t>Ванна "PALERMO" 150*150</t>
  </si>
  <si>
    <t xml:space="preserve">04960      </t>
  </si>
  <si>
    <t xml:space="preserve">02500      </t>
  </si>
  <si>
    <t xml:space="preserve">02501      </t>
  </si>
  <si>
    <t>Раковина "Элипс Piccolo Polytitan" 85 L</t>
  </si>
  <si>
    <t>Раковина "Элипс Piccolo Polytitan" 85 R</t>
  </si>
  <si>
    <t xml:space="preserve">04390      </t>
  </si>
  <si>
    <t xml:space="preserve">У74635     </t>
  </si>
  <si>
    <t xml:space="preserve">04388      </t>
  </si>
  <si>
    <t xml:space="preserve">04394      </t>
  </si>
  <si>
    <t xml:space="preserve">04162      </t>
  </si>
  <si>
    <t xml:space="preserve">У74636     </t>
  </si>
  <si>
    <t xml:space="preserve">03812      </t>
  </si>
  <si>
    <t xml:space="preserve">01437      </t>
  </si>
  <si>
    <t xml:space="preserve">01435      </t>
  </si>
  <si>
    <t xml:space="preserve">01713      </t>
  </si>
  <si>
    <t xml:space="preserve">У74629     </t>
  </si>
  <si>
    <t>Фронтальная панель Convey 170 L</t>
  </si>
  <si>
    <t>Фронтальная панель Convey 170 R</t>
  </si>
  <si>
    <t>Рама разборная ПУ 150*75</t>
  </si>
  <si>
    <t xml:space="preserve">У91324     </t>
  </si>
  <si>
    <t xml:space="preserve">У93219     </t>
  </si>
  <si>
    <t xml:space="preserve">У42131     </t>
  </si>
  <si>
    <t xml:space="preserve">03076      </t>
  </si>
  <si>
    <t xml:space="preserve">У42135     </t>
  </si>
  <si>
    <t xml:space="preserve">У42138     </t>
  </si>
  <si>
    <t xml:space="preserve">01097      </t>
  </si>
  <si>
    <t xml:space="preserve">03707      </t>
  </si>
  <si>
    <t xml:space="preserve">У42136     </t>
  </si>
  <si>
    <t xml:space="preserve">У42139     </t>
  </si>
  <si>
    <t xml:space="preserve">У37183     </t>
  </si>
  <si>
    <t>Ц0000001806</t>
  </si>
  <si>
    <t xml:space="preserve">У42137     </t>
  </si>
  <si>
    <t xml:space="preserve">У42140     </t>
  </si>
  <si>
    <t xml:space="preserve">00878      </t>
  </si>
  <si>
    <t xml:space="preserve">05909      </t>
  </si>
  <si>
    <t xml:space="preserve">05910      </t>
  </si>
  <si>
    <t xml:space="preserve">03433      </t>
  </si>
  <si>
    <t xml:space="preserve">01129      </t>
  </si>
  <si>
    <t xml:space="preserve">07863      </t>
  </si>
  <si>
    <t xml:space="preserve">07864      </t>
  </si>
  <si>
    <t xml:space="preserve">07861      </t>
  </si>
  <si>
    <t xml:space="preserve">07862      </t>
  </si>
  <si>
    <t xml:space="preserve">07867      </t>
  </si>
  <si>
    <t xml:space="preserve">07868      </t>
  </si>
  <si>
    <t xml:space="preserve">07865      </t>
  </si>
  <si>
    <t xml:space="preserve">07866      </t>
  </si>
  <si>
    <t xml:space="preserve">05795      </t>
  </si>
  <si>
    <t xml:space="preserve">05797      </t>
  </si>
  <si>
    <t xml:space="preserve">05798      </t>
  </si>
  <si>
    <t xml:space="preserve">05800      </t>
  </si>
  <si>
    <t xml:space="preserve">У74631     </t>
  </si>
  <si>
    <t xml:space="preserve">06206      </t>
  </si>
  <si>
    <t xml:space="preserve">У74630     </t>
  </si>
  <si>
    <t xml:space="preserve">07518      </t>
  </si>
  <si>
    <t xml:space="preserve">02105      </t>
  </si>
  <si>
    <t xml:space="preserve">02101      </t>
  </si>
  <si>
    <t>У95083</t>
  </si>
  <si>
    <t xml:space="preserve">03762      </t>
  </si>
  <si>
    <t xml:space="preserve">04533      </t>
  </si>
  <si>
    <t xml:space="preserve">У42129     </t>
  </si>
  <si>
    <t xml:space="preserve">У42128     </t>
  </si>
  <si>
    <t xml:space="preserve">У37181     </t>
  </si>
  <si>
    <t xml:space="preserve">У37182     </t>
  </si>
  <si>
    <t xml:space="preserve">У42133     </t>
  </si>
  <si>
    <t xml:space="preserve">У42132     </t>
  </si>
  <si>
    <t xml:space="preserve"> Панель FLAT "DIANA" 160 R/L</t>
  </si>
  <si>
    <t>Панель FLAT "DIANA" 170*105 R/L</t>
  </si>
  <si>
    <t xml:space="preserve">У74628     </t>
  </si>
  <si>
    <t>Панель FLAT "AURA" 150 R/L</t>
  </si>
  <si>
    <t xml:space="preserve">У74633     </t>
  </si>
  <si>
    <t xml:space="preserve">У74632     </t>
  </si>
  <si>
    <t>Раковина Laundry 600*600</t>
  </si>
  <si>
    <t xml:space="preserve">У71489     </t>
  </si>
  <si>
    <t>Раковина Lavanderia 600*500</t>
  </si>
  <si>
    <t xml:space="preserve">У71490     </t>
  </si>
  <si>
    <t xml:space="preserve">06023      </t>
  </si>
  <si>
    <t>Артикул фабрики</t>
  </si>
  <si>
    <t xml:space="preserve">06025      </t>
  </si>
  <si>
    <t xml:space="preserve">06027      </t>
  </si>
  <si>
    <t xml:space="preserve">06029      </t>
  </si>
  <si>
    <t xml:space="preserve">06028      </t>
  </si>
  <si>
    <t xml:space="preserve">У06509     </t>
  </si>
  <si>
    <t xml:space="preserve">У06508     </t>
  </si>
  <si>
    <t>У13412</t>
  </si>
  <si>
    <t xml:space="preserve">05960      </t>
  </si>
  <si>
    <t xml:space="preserve">05959      </t>
  </si>
  <si>
    <t xml:space="preserve">05961      </t>
  </si>
  <si>
    <t xml:space="preserve">05962      </t>
  </si>
  <si>
    <t xml:space="preserve">05963      </t>
  </si>
  <si>
    <t xml:space="preserve">05964      </t>
  </si>
  <si>
    <t xml:space="preserve">05965      </t>
  </si>
  <si>
    <t xml:space="preserve">05966      </t>
  </si>
  <si>
    <t xml:space="preserve">05967      </t>
  </si>
  <si>
    <t xml:space="preserve">У10968     </t>
  </si>
  <si>
    <t xml:space="preserve">05968      </t>
  </si>
  <si>
    <t xml:space="preserve">05969      </t>
  </si>
  <si>
    <t xml:space="preserve">05970      </t>
  </si>
  <si>
    <t xml:space="preserve">05971      </t>
  </si>
  <si>
    <t xml:space="preserve">05972      </t>
  </si>
  <si>
    <t xml:space="preserve">05973      </t>
  </si>
  <si>
    <t xml:space="preserve">05974      </t>
  </si>
  <si>
    <t xml:space="preserve">05975      </t>
  </si>
  <si>
    <t xml:space="preserve">05976      </t>
  </si>
  <si>
    <t>SE-GD12-115</t>
  </si>
  <si>
    <t>Датчик уровня воды (ГМ)</t>
  </si>
  <si>
    <t xml:space="preserve">03153      </t>
  </si>
  <si>
    <t xml:space="preserve">02157      </t>
  </si>
  <si>
    <t xml:space="preserve">06078      </t>
  </si>
  <si>
    <t xml:space="preserve">06077      </t>
  </si>
  <si>
    <t xml:space="preserve">05900      </t>
  </si>
  <si>
    <t xml:space="preserve">05901      </t>
  </si>
  <si>
    <t xml:space="preserve">05903      </t>
  </si>
  <si>
    <t xml:space="preserve">05902      </t>
  </si>
  <si>
    <t>Сифон для раковин 1 Marka</t>
  </si>
  <si>
    <t xml:space="preserve">У11946     </t>
  </si>
  <si>
    <t>Ванна "DIANA" 150x90 L</t>
  </si>
  <si>
    <t>Ванна "DIANA" 150x90 R</t>
  </si>
  <si>
    <t>Панель FLAT "DIANA" 150*90 R/L</t>
  </si>
  <si>
    <t xml:space="preserve">У99273     </t>
  </si>
  <si>
    <t>Рама разборная DIANA 150*90</t>
  </si>
  <si>
    <t xml:space="preserve">Ванна "DIANA" 170x90 L </t>
  </si>
  <si>
    <t>Ванна "DIANA" 170x90 R</t>
  </si>
  <si>
    <t xml:space="preserve">Панель FLAT "DIANA" 170*90 R/L </t>
  </si>
  <si>
    <t>Рама разборная DIANA 170*90</t>
  </si>
  <si>
    <t>Панель фронтальная FLAT Diana 170 L/R</t>
  </si>
  <si>
    <t xml:space="preserve"> Рама разборная DIANA 160</t>
  </si>
  <si>
    <t>Ванна "ERGONOMIKA" 158-175*110 L</t>
  </si>
  <si>
    <t>Ванна "ERGONOMIKA" 158-175*110 R</t>
  </si>
  <si>
    <t>Панель "ERGONOMIKA" 158-175*110 L</t>
  </si>
  <si>
    <t>Панель "ERGONOMIKA" 158-175*110 R</t>
  </si>
  <si>
    <t>Рама разборная "ERGONOMIKA" 158-175</t>
  </si>
  <si>
    <t>01эрг17511л</t>
  </si>
  <si>
    <t>01эрг17511п</t>
  </si>
  <si>
    <t>У61330</t>
  </si>
  <si>
    <t>У92554</t>
  </si>
  <si>
    <t>У40870</t>
  </si>
  <si>
    <t>У92900</t>
  </si>
  <si>
    <t>У09002</t>
  </si>
  <si>
    <t>У15437</t>
  </si>
  <si>
    <t>У40871</t>
  </si>
  <si>
    <t>У13624</t>
  </si>
  <si>
    <t>У09835</t>
  </si>
  <si>
    <t>У15614</t>
  </si>
  <si>
    <t>У92901</t>
  </si>
  <si>
    <t>У11816</t>
  </si>
  <si>
    <t>У92902</t>
  </si>
  <si>
    <t>У08969</t>
  </si>
  <si>
    <t>У08996</t>
  </si>
  <si>
    <t>У92903</t>
  </si>
  <si>
    <t>У08970</t>
  </si>
  <si>
    <t>У08997</t>
  </si>
  <si>
    <t>У92904</t>
  </si>
  <si>
    <t>У08971</t>
  </si>
  <si>
    <t>У08998</t>
  </si>
  <si>
    <t>У92905</t>
  </si>
  <si>
    <t>У28485</t>
  </si>
  <si>
    <t>У27720</t>
  </si>
  <si>
    <t>У25929</t>
  </si>
  <si>
    <t>У16536</t>
  </si>
  <si>
    <t>У16537</t>
  </si>
  <si>
    <t>У21150</t>
  </si>
  <si>
    <t>У12476</t>
  </si>
  <si>
    <t>У16538</t>
  </si>
  <si>
    <t>У06021</t>
  </si>
  <si>
    <t>У37292</t>
  </si>
  <si>
    <t>У06044</t>
  </si>
  <si>
    <t>У19641</t>
  </si>
  <si>
    <t>У37294</t>
  </si>
  <si>
    <t>Б02356</t>
  </si>
  <si>
    <t>У19642</t>
  </si>
  <si>
    <t>У06341</t>
  </si>
  <si>
    <t>У06342</t>
  </si>
  <si>
    <t>У36801</t>
  </si>
  <si>
    <t>Б02357</t>
  </si>
  <si>
    <t>У92906</t>
  </si>
  <si>
    <t>У92907</t>
  </si>
  <si>
    <t>У92908</t>
  </si>
  <si>
    <t>У14916</t>
  </si>
  <si>
    <t>У37297</t>
  </si>
  <si>
    <t>У24188</t>
  </si>
  <si>
    <t>У24184</t>
  </si>
  <si>
    <t>У10976</t>
  </si>
  <si>
    <t>У11001</t>
  </si>
  <si>
    <t>У11002</t>
  </si>
  <si>
    <t>У10977</t>
  </si>
  <si>
    <t>У11019</t>
  </si>
  <si>
    <t>Б02622</t>
  </si>
  <si>
    <t>Б01146</t>
  </si>
  <si>
    <t>У12504</t>
  </si>
  <si>
    <t>У10466</t>
  </si>
  <si>
    <t>У11022</t>
  </si>
  <si>
    <t>У56741</t>
  </si>
  <si>
    <t>У56742</t>
  </si>
  <si>
    <t>У56933</t>
  </si>
  <si>
    <t>У56934</t>
  </si>
  <si>
    <t>У56739</t>
  </si>
  <si>
    <t>У91416</t>
  </si>
  <si>
    <t>У91418</t>
  </si>
  <si>
    <t>У57592</t>
  </si>
  <si>
    <t>У74635</t>
  </si>
  <si>
    <t>У13578</t>
  </si>
  <si>
    <t>У74636</t>
  </si>
  <si>
    <t>У13579</t>
  </si>
  <si>
    <t>У22741</t>
  </si>
  <si>
    <t>У22742</t>
  </si>
  <si>
    <t>У22737</t>
  </si>
  <si>
    <t>У22738</t>
  </si>
  <si>
    <t>У22740</t>
  </si>
  <si>
    <t>У74628</t>
  </si>
  <si>
    <t>У12495</t>
  </si>
  <si>
    <t>У41684</t>
  </si>
  <si>
    <t>У41686</t>
  </si>
  <si>
    <t>У74629</t>
  </si>
  <si>
    <t>У41687</t>
  </si>
  <si>
    <t>У41685</t>
  </si>
  <si>
    <t>У97574</t>
  </si>
  <si>
    <t>У99273</t>
  </si>
  <si>
    <t>У99275</t>
  </si>
  <si>
    <t>У11605</t>
  </si>
  <si>
    <t>У15436</t>
  </si>
  <si>
    <t>У13623</t>
  </si>
  <si>
    <t>У11638</t>
  </si>
  <si>
    <t>У11122</t>
  </si>
  <si>
    <t>У91316</t>
  </si>
  <si>
    <t>У92938</t>
  </si>
  <si>
    <t>У91318</t>
  </si>
  <si>
    <t>У91324</t>
  </si>
  <si>
    <t>У11121</t>
  </si>
  <si>
    <t>У12475</t>
  </si>
  <si>
    <t>У09833</t>
  </si>
  <si>
    <t>У91315</t>
  </si>
  <si>
    <t>У93219</t>
  </si>
  <si>
    <t>У92939</t>
  </si>
  <si>
    <t>У91314</t>
  </si>
  <si>
    <t>У42131</t>
  </si>
  <si>
    <t>У91317</t>
  </si>
  <si>
    <t>У92937</t>
  </si>
  <si>
    <t>У42135</t>
  </si>
  <si>
    <t>У42138</t>
  </si>
  <si>
    <t>У36799</t>
  </si>
  <si>
    <t>У36800</t>
  </si>
  <si>
    <t>У37293</t>
  </si>
  <si>
    <t>У42136</t>
  </si>
  <si>
    <t>У42139</t>
  </si>
  <si>
    <t>У25963</t>
  </si>
  <si>
    <t>У16505</t>
  </si>
  <si>
    <t>У42137</t>
  </si>
  <si>
    <t>У42140</t>
  </si>
  <si>
    <t>У13230</t>
  </si>
  <si>
    <t>У13232</t>
  </si>
  <si>
    <t>У37611</t>
  </si>
  <si>
    <t>У19845</t>
  </si>
  <si>
    <t>У13231</t>
  </si>
  <si>
    <t>У25505</t>
  </si>
  <si>
    <t>У25506</t>
  </si>
  <si>
    <t>У25507</t>
  </si>
  <si>
    <t>У44074</t>
  </si>
  <si>
    <t>У44076</t>
  </si>
  <si>
    <t>У44075</t>
  </si>
  <si>
    <t>Б00815</t>
  </si>
  <si>
    <t>У37296</t>
  </si>
  <si>
    <t>У36802</t>
  </si>
  <si>
    <t>У37295</t>
  </si>
  <si>
    <t>У12871</t>
  </si>
  <si>
    <t>У87337</t>
  </si>
  <si>
    <t>У87338</t>
  </si>
  <si>
    <t>У87339</t>
  </si>
  <si>
    <t>У24183</t>
  </si>
  <si>
    <t>У36803</t>
  </si>
  <si>
    <t>У37287</t>
  </si>
  <si>
    <t>У87341</t>
  </si>
  <si>
    <t>У87342</t>
  </si>
  <si>
    <t>У87343</t>
  </si>
  <si>
    <t>У87344</t>
  </si>
  <si>
    <t>У72387</t>
  </si>
  <si>
    <t>У72388</t>
  </si>
  <si>
    <t>У72390</t>
  </si>
  <si>
    <t>У72393</t>
  </si>
  <si>
    <t>У73603</t>
  </si>
  <si>
    <t>У73604</t>
  </si>
  <si>
    <t>У73606</t>
  </si>
  <si>
    <t>У73605</t>
  </si>
  <si>
    <t>У73607</t>
  </si>
  <si>
    <t>У37291</t>
  </si>
  <si>
    <t>У36804</t>
  </si>
  <si>
    <t>У37298</t>
  </si>
  <si>
    <t>У37290</t>
  </si>
  <si>
    <t>У36805</t>
  </si>
  <si>
    <t>У12868</t>
  </si>
  <si>
    <t>У84839</t>
  </si>
  <si>
    <t>У84832</t>
  </si>
  <si>
    <t>У41007</t>
  </si>
  <si>
    <t>У84840</t>
  </si>
  <si>
    <t>У12869</t>
  </si>
  <si>
    <t>У84833</t>
  </si>
  <si>
    <t>У24038</t>
  </si>
  <si>
    <t>У74631</t>
  </si>
  <si>
    <t>У24042</t>
  </si>
  <si>
    <t>У24039</t>
  </si>
  <si>
    <t>У24041</t>
  </si>
  <si>
    <t>У74630</t>
  </si>
  <si>
    <t>У37163</t>
  </si>
  <si>
    <t>Б01236</t>
  </si>
  <si>
    <t>У14917</t>
  </si>
  <si>
    <t>У28779</t>
  </si>
  <si>
    <t>У48769</t>
  </si>
  <si>
    <t>У48768</t>
  </si>
  <si>
    <t>У16535</t>
  </si>
  <si>
    <t>У17983</t>
  </si>
  <si>
    <t>У17982</t>
  </si>
  <si>
    <t>У82662</t>
  </si>
  <si>
    <t>У82664</t>
  </si>
  <si>
    <t>У82663</t>
  </si>
  <si>
    <t>У10969</t>
  </si>
  <si>
    <t>У10970</t>
  </si>
  <si>
    <t>У10967</t>
  </si>
  <si>
    <t>У10964</t>
  </si>
  <si>
    <t>У10965</t>
  </si>
  <si>
    <t>У28790</t>
  </si>
  <si>
    <t>У28791</t>
  </si>
  <si>
    <t>У28987</t>
  </si>
  <si>
    <t>Б01063</t>
  </si>
  <si>
    <t>Б01065</t>
  </si>
  <si>
    <t>У10971</t>
  </si>
  <si>
    <t>Б01064</t>
  </si>
  <si>
    <t>У04796</t>
  </si>
  <si>
    <t>У27262</t>
  </si>
  <si>
    <t>У29342</t>
  </si>
  <si>
    <t>У12757</t>
  </si>
  <si>
    <t xml:space="preserve">У82813 </t>
  </si>
  <si>
    <t>У91186</t>
  </si>
  <si>
    <t>У09378</t>
  </si>
  <si>
    <t>У06956</t>
  </si>
  <si>
    <t>У06957</t>
  </si>
  <si>
    <t>У06954</t>
  </si>
  <si>
    <t>У06958</t>
  </si>
  <si>
    <t>У06955</t>
  </si>
  <si>
    <t>У06959</t>
  </si>
  <si>
    <t>У13535</t>
  </si>
  <si>
    <t>У13498</t>
  </si>
  <si>
    <t>У13500</t>
  </si>
  <si>
    <t>У13496</t>
  </si>
  <si>
    <t>У13497</t>
  </si>
  <si>
    <t>У13499</t>
  </si>
  <si>
    <t>У13501</t>
  </si>
  <si>
    <t>Б01892</t>
  </si>
  <si>
    <t>У28777</t>
  </si>
  <si>
    <t>Б01890</t>
  </si>
  <si>
    <t>У72397</t>
  </si>
  <si>
    <t>У72396</t>
  </si>
  <si>
    <t>У72395</t>
  </si>
  <si>
    <t>У60082</t>
  </si>
  <si>
    <t>У29023</t>
  </si>
  <si>
    <t>У29022</t>
  </si>
  <si>
    <t>У25932</t>
  </si>
  <si>
    <t>У19878</t>
  </si>
  <si>
    <t>У28776</t>
  </si>
  <si>
    <t>У29196</t>
  </si>
  <si>
    <t>У29197</t>
  </si>
  <si>
    <t>Б01891</t>
  </si>
  <si>
    <t>У26495</t>
  </si>
  <si>
    <t>У26327</t>
  </si>
  <si>
    <t>У28778</t>
  </si>
  <si>
    <t>У36354</t>
  </si>
  <si>
    <t>У09551</t>
  </si>
  <si>
    <t>01160</t>
  </si>
  <si>
    <t>01124</t>
  </si>
  <si>
    <t>01125</t>
  </si>
  <si>
    <t xml:space="preserve">У42130  </t>
  </si>
  <si>
    <t>У99274</t>
  </si>
  <si>
    <t>У12652</t>
  </si>
  <si>
    <t>У12651</t>
  </si>
  <si>
    <t>У12653</t>
  </si>
  <si>
    <t>04626</t>
  </si>
  <si>
    <t>У91417</t>
  </si>
  <si>
    <t>04392</t>
  </si>
  <si>
    <t>Панель "CATANIA" 150 R/L</t>
  </si>
  <si>
    <t>Панель "CATANIA" 160 R/L</t>
  </si>
  <si>
    <t>Панель "ASSOL 160*100 L"</t>
  </si>
  <si>
    <t>Рама разборная "ASSOL 160" L/R</t>
  </si>
  <si>
    <t>Панель "ASSOL 160*100 R"</t>
  </si>
  <si>
    <t xml:space="preserve">Панель "DIANA" 170 R/L </t>
  </si>
  <si>
    <t>Панель "DIANA" 170 R/L</t>
  </si>
  <si>
    <t>У97648</t>
  </si>
  <si>
    <t>У97575</t>
  </si>
  <si>
    <t>У99276</t>
  </si>
  <si>
    <t xml:space="preserve">Панель "VIOLA" 120 </t>
  </si>
  <si>
    <t>03074</t>
  </si>
  <si>
    <t>01105</t>
  </si>
  <si>
    <t>03240</t>
  </si>
  <si>
    <t>Ванна "AELITA" 170*90</t>
  </si>
  <si>
    <t>У99272</t>
  </si>
  <si>
    <t>У37183</t>
  </si>
  <si>
    <t>Рама разборная «Sirakusa New»</t>
  </si>
  <si>
    <t>У87340</t>
  </si>
  <si>
    <t>03791</t>
  </si>
  <si>
    <t>01106</t>
  </si>
  <si>
    <t>Панель боковая "Gracia 150х85 L"</t>
  </si>
  <si>
    <t>У84838</t>
  </si>
  <si>
    <t>Панель боковая "Gracia 150х85 R"</t>
  </si>
  <si>
    <t>У84831</t>
  </si>
  <si>
    <t>06104</t>
  </si>
  <si>
    <t>06206</t>
  </si>
  <si>
    <t>У78295</t>
  </si>
  <si>
    <t>У78296</t>
  </si>
  <si>
    <t>У78297</t>
  </si>
  <si>
    <t>Nano массаж спина 30</t>
  </si>
  <si>
    <t>Nano массаж спина 20</t>
  </si>
  <si>
    <t>04609</t>
  </si>
  <si>
    <t>02600</t>
  </si>
  <si>
    <t>06140</t>
  </si>
  <si>
    <t>У08729</t>
  </si>
  <si>
    <t>03969</t>
  </si>
  <si>
    <t>02601</t>
  </si>
  <si>
    <t>05448</t>
  </si>
  <si>
    <t>02733</t>
  </si>
  <si>
    <t>04757</t>
  </si>
  <si>
    <t>02156</t>
  </si>
  <si>
    <t>02158</t>
  </si>
  <si>
    <t>03970</t>
  </si>
  <si>
    <t>У13364</t>
  </si>
  <si>
    <t>08146</t>
  </si>
  <si>
    <t>08147</t>
  </si>
  <si>
    <t>Б00411</t>
  </si>
  <si>
    <t>Б00412</t>
  </si>
  <si>
    <t>Б00413</t>
  </si>
  <si>
    <t>05641</t>
  </si>
  <si>
    <t>05642</t>
  </si>
  <si>
    <t>04610</t>
  </si>
  <si>
    <t>05633</t>
  </si>
  <si>
    <t>03547</t>
  </si>
  <si>
    <t>03269</t>
  </si>
  <si>
    <t>03273</t>
  </si>
  <si>
    <t>04026</t>
  </si>
  <si>
    <t>08145</t>
  </si>
  <si>
    <t>У25206</t>
  </si>
  <si>
    <t>07783</t>
  </si>
  <si>
    <t>У11421</t>
  </si>
  <si>
    <t>Карниз для ванны Afrodita 1500х1500</t>
  </si>
  <si>
    <t>02155</t>
  </si>
  <si>
    <t>Карниз для ванны Afrodita 1400х1400</t>
  </si>
  <si>
    <t>02154</t>
  </si>
  <si>
    <t>Карниз для поддона TR-1000х1000</t>
  </si>
  <si>
    <t>04551</t>
  </si>
  <si>
    <t>Карниз для поддона TR-800</t>
  </si>
  <si>
    <t>03036</t>
  </si>
  <si>
    <t>Карниз для поддона TR-900</t>
  </si>
  <si>
    <t>02750</t>
  </si>
  <si>
    <t>Карниз для поддона TГ-1000х1000</t>
  </si>
  <si>
    <t>05950</t>
  </si>
  <si>
    <t>05515</t>
  </si>
  <si>
    <t>У74601</t>
  </si>
  <si>
    <t>03271</t>
  </si>
  <si>
    <t>Сифон для душ. поддона GD-12 d=115</t>
  </si>
  <si>
    <t>ОПТ</t>
  </si>
  <si>
    <t>Ванна "CLASSIC" 120х70</t>
  </si>
  <si>
    <t>Ванна "CLASSIC" 130х70 А</t>
  </si>
  <si>
    <t>Комплект ножек для ванны «Elegance / Classic"</t>
  </si>
  <si>
    <t>Ванна "CLASSIC" 140х70 А</t>
  </si>
  <si>
    <t xml:space="preserve">Ванна "CLASSIC" 150х70 A </t>
  </si>
  <si>
    <t xml:space="preserve">Ванна "CLASSIC" 160х70 А </t>
  </si>
  <si>
    <t>Ванна "CLASSIC" 170х70 А</t>
  </si>
  <si>
    <t>Ванна "ELEGANCE" 120*70</t>
  </si>
  <si>
    <t>Ванна "ELEGANCE" 130*70</t>
  </si>
  <si>
    <t>Ванна "ELEGANCE" 140*70</t>
  </si>
  <si>
    <t>Рама разборная "AGORA" (с ручками и подголовником для ванны)</t>
  </si>
  <si>
    <t>Рама разборная «Luxe 155»</t>
  </si>
  <si>
    <t>Ванна "PICCOLO" 150*75 L</t>
  </si>
  <si>
    <t>Ванна "PICCOLO" 150*75 R</t>
  </si>
  <si>
    <t>Панель "PICCOLO" 150*75 L</t>
  </si>
  <si>
    <t>Ванна "CONVEY" 150*75 L</t>
  </si>
  <si>
    <t>Ванна "CONVEY" 150*75 R</t>
  </si>
  <si>
    <t>Ванна "CONVEY" 170*75 R</t>
  </si>
  <si>
    <t>СИфон входит в комплект выписывается отдельно бесплатно.</t>
  </si>
  <si>
    <t xml:space="preserve">Ванна "CONVEY" 170*75 L </t>
  </si>
  <si>
    <t>Комплект ножек для ванны "CONVEY"</t>
  </si>
  <si>
    <t>Рама разборная "Catania 150"</t>
  </si>
  <si>
    <t>Рама разборная DIANA 170x105</t>
  </si>
  <si>
    <t>Ванна DIANA 160x100 L</t>
  </si>
  <si>
    <t>Ванна DIANA 160x100 R</t>
  </si>
  <si>
    <t>Панель DIANA 160 R/L</t>
  </si>
  <si>
    <t>Ванна "MODERN" 120*70</t>
  </si>
  <si>
    <t>Ванна "MODERN" 130*70</t>
  </si>
  <si>
    <t>Ванна "MODERN" 140*70</t>
  </si>
  <si>
    <t>Ванна "MODERN" 150*70</t>
  </si>
  <si>
    <t>Ванна "MODERN" 160*70</t>
  </si>
  <si>
    <t>Ванна "MODERN" 165*70</t>
  </si>
  <si>
    <t>Ванна "MODERN" 170*70</t>
  </si>
  <si>
    <t>Ванна "MODERN" 175*70</t>
  </si>
  <si>
    <t>Ванна "VIOLA" 150*70</t>
  </si>
  <si>
    <t>Ванна "VITA" 160*70</t>
  </si>
  <si>
    <t>Панель боковая "Nega 170х95" L</t>
  </si>
  <si>
    <t>Панель "RAGUZA" 180</t>
  </si>
  <si>
    <t>Рама разборная ПУ 180*80</t>
  </si>
  <si>
    <t>Рама разборная «Trapani 140»</t>
  </si>
  <si>
    <t>Рама разборная "AURA" 150</t>
  </si>
  <si>
    <t>Ванна "AURA" 160*105 L</t>
  </si>
  <si>
    <t>Рама разборная "AURA" 160</t>
  </si>
  <si>
    <t>Панель боковая "DOLCE VITA" 180*80 (L)</t>
  </si>
  <si>
    <t>Панель боковая "DOLCE VITA" 180*80 (R)</t>
  </si>
  <si>
    <t>Панель "OMEGA New" комплект из 3 элементов</t>
  </si>
  <si>
    <t>Подсветка: контурная (ПС-RGB)</t>
  </si>
  <si>
    <t>Шторка HX-121 120*138, стекло прозрачное 5 мм,универсальная</t>
  </si>
  <si>
    <t>Панель FLAT "AURA" 160 R/L</t>
  </si>
  <si>
    <t>Смеситель врезной TN-SWG 016 Atlantis на 4 отверст.</t>
  </si>
  <si>
    <r>
      <t>Массаж 4 мини-джета (</t>
    </r>
    <r>
      <rPr>
        <sz val="8"/>
        <rFont val="Calibri"/>
        <family val="2"/>
        <charset val="204"/>
      </rPr>
      <t>Ø</t>
    </r>
    <r>
      <rPr>
        <sz val="11"/>
        <color theme="1"/>
        <rFont val="Calibri"/>
        <family val="2"/>
        <charset val="204"/>
        <scheme val="minor"/>
      </rPr>
      <t xml:space="preserve"> 8mm)</t>
    </r>
  </si>
  <si>
    <t>Массаж 6 мини-джетов (Ø 8mm)</t>
  </si>
  <si>
    <t>Система гидромассажа "Ultimate" (Максимальный:оптимальный+8 magic-форсунок для тела+турборежим+ЗП)</t>
  </si>
  <si>
    <t>01094</t>
  </si>
  <si>
    <t>Вид и размер, см</t>
  </si>
  <si>
    <t>Гидромассаж</t>
  </si>
  <si>
    <t>Массаж спины</t>
  </si>
  <si>
    <t>Массаж ног</t>
  </si>
  <si>
    <t>Донный массаж</t>
  </si>
  <si>
    <t>Звездный дождь</t>
  </si>
  <si>
    <t>Защита от сухого пуска</t>
  </si>
  <si>
    <t>Электронный пульт управления</t>
  </si>
  <si>
    <t>Рисунки из нано-джетов</t>
  </si>
  <si>
    <t>Подголовник</t>
  </si>
  <si>
    <t>Сиденье</t>
  </si>
  <si>
    <t>4 мдж</t>
  </si>
  <si>
    <t>6 мдж</t>
  </si>
  <si>
    <t>Нано</t>
  </si>
  <si>
    <t>Шиацу</t>
  </si>
  <si>
    <t>2 мдж</t>
  </si>
  <si>
    <t>Мэджик</t>
  </si>
  <si>
    <t>Аэро</t>
  </si>
  <si>
    <t>Свет</t>
  </si>
  <si>
    <t>Хромотерапия</t>
  </si>
  <si>
    <t>Контурная</t>
  </si>
  <si>
    <t>пластик</t>
  </si>
  <si>
    <t>хром</t>
  </si>
  <si>
    <t>Бабочка</t>
  </si>
  <si>
    <t>Дельфин</t>
  </si>
  <si>
    <t>Лилия</t>
  </si>
  <si>
    <t>Сердце</t>
  </si>
  <si>
    <t>Солнце</t>
  </si>
  <si>
    <t>Черепаха</t>
  </si>
  <si>
    <t>стандарт</t>
  </si>
  <si>
    <t>Maxi</t>
  </si>
  <si>
    <t>цветная</t>
  </si>
  <si>
    <t>Прямоугольные</t>
  </si>
  <si>
    <t>-</t>
  </si>
  <si>
    <t>Ванна "CLASSIC" 120х70 А</t>
  </si>
  <si>
    <t>Ванна "CLASSIC" 140х70 А (1Марка)</t>
  </si>
  <si>
    <t>Ванна "CLASSIC" 150х70 A (1Марка)</t>
  </si>
  <si>
    <t>Ванна "MEFEA" 150*70</t>
  </si>
  <si>
    <t>Ванна "CLASSIC" 160х70 А (1Марка)</t>
  </si>
  <si>
    <t>Ванна "CLASSIC" 170х70 А (1Марка)</t>
  </si>
  <si>
    <t>Угловые</t>
  </si>
  <si>
    <t>Ванна "PALERMO"  150*150</t>
  </si>
  <si>
    <t>Асимметричные</t>
  </si>
  <si>
    <t>Ванна "VIOLA" 150*70 (MELORA)</t>
  </si>
  <si>
    <t>Ванна "VITA" 160*70 (GLORIA)</t>
  </si>
  <si>
    <t>Ванна "ENNA" 170*75</t>
  </si>
  <si>
    <t xml:space="preserve">Ванна "PRAGMATIKA" 173-155*75 </t>
  </si>
  <si>
    <t xml:space="preserve">Ванна "RAGUZA" 180*80 </t>
  </si>
  <si>
    <t>Ванна "RAGUZA" 190х90 (ARAGONA)</t>
  </si>
  <si>
    <t>Ванна "SIRAKUSA" 190*120</t>
  </si>
  <si>
    <t>Ванна "GRACIA" 150*90 L</t>
  </si>
  <si>
    <t>Ванна "GRACIA" 150*90 R</t>
  </si>
  <si>
    <t>Ванна "GRACIA" 160*95 R</t>
  </si>
  <si>
    <t>Ручка 2шт</t>
  </si>
  <si>
    <t>Ванна ATLAS 1500x700</t>
  </si>
  <si>
    <t>Ванна ATLAS 1600x700</t>
  </si>
  <si>
    <t>Ванна ATLAS 1700x700</t>
  </si>
  <si>
    <t>Стульчик для ванны "Classic"</t>
  </si>
  <si>
    <t>У74427</t>
  </si>
  <si>
    <t>Стульчик для ванны "Nuvo"</t>
  </si>
  <si>
    <t>У74428</t>
  </si>
  <si>
    <t>Автоматический слив-перелив Alcaplast A516CKM, Борта из ударопрочного закаленного стекла толщиной 8 мм, Ванна из высокопрочного стеклопластика (используется в яхтостроении), Материал устойчив к коррозии, Торцевые дверцы для удобного доступа к коммуникациям и хранению вещей, Просторная купель, Удобные, стильные, приятные на ощупь поручни для легкого доступа в ванную</t>
  </si>
  <si>
    <t>ВАННА NEO 170*75
2 СТЕКЛА. Есть вариант дизайна стекло и принт бетона, цена одинаковая</t>
  </si>
  <si>
    <t>ВАННА NEO 170*75
1 СТЕКЛО. Есть вариант дизайна стекло и принт бетона, цена одинаковая</t>
  </si>
  <si>
    <t>Ванна «BIANCA» 150*75</t>
  </si>
  <si>
    <t>Панель FLAT MG 150</t>
  </si>
  <si>
    <t>панель крепится на магниты</t>
  </si>
  <si>
    <t>Ванна "BIANCA" 160*75</t>
  </si>
  <si>
    <t>Панель FLAT MG 160</t>
  </si>
  <si>
    <t>Ванна "BIANCA" 170*75</t>
  </si>
  <si>
    <t>Панель FLAT MG 170</t>
  </si>
  <si>
    <t>Ванна "BIANCA" 180*80</t>
  </si>
  <si>
    <t>Панель FLAT MG 180</t>
  </si>
  <si>
    <t>Ванна с поддержкой пояничного отделе спины</t>
  </si>
  <si>
    <t>Ц0000007601</t>
  </si>
  <si>
    <t>Ц0000007602</t>
  </si>
  <si>
    <t>Ц0000007603</t>
  </si>
  <si>
    <t>Ц0000007604</t>
  </si>
  <si>
    <t>Ц0000008332</t>
  </si>
  <si>
    <t>Ц0000008333</t>
  </si>
  <si>
    <t>Ц0000008334</t>
  </si>
  <si>
    <t>Ц0000008335</t>
  </si>
  <si>
    <t>Карниз для ванны Diana 1700х90</t>
  </si>
  <si>
    <t>Ванна “AELITA MG” 165*75</t>
  </si>
  <si>
    <t>Рама разборная ПУ 160-165*75</t>
  </si>
  <si>
    <t>Панель FLAT MG 165</t>
  </si>
  <si>
    <t>01ае1675</t>
  </si>
  <si>
    <t>02фл165мг</t>
  </si>
  <si>
    <t>03пу1675</t>
  </si>
  <si>
    <t>01эс1990</t>
  </si>
  <si>
    <t>ВАННА "ESMA" 190*90</t>
  </si>
  <si>
    <t>РАМА РАЗБОРНАЯ "ESMA" 190*90</t>
  </si>
  <si>
    <t>ПАНЕЛЬ FLAT MG ESMA 190</t>
  </si>
  <si>
    <t>ПАНЕЛЬ БОКОВАЯ FLAT 90 MG ESMA</t>
  </si>
  <si>
    <t>03ЭС1990</t>
  </si>
  <si>
    <t>02ФЛЭС19МГ</t>
  </si>
  <si>
    <t>02БФЛЭС90МГ</t>
  </si>
</sst>
</file>

<file path=xl/styles.xml><?xml version="1.0" encoding="utf-8"?>
<styleSheet xmlns="http://schemas.openxmlformats.org/spreadsheetml/2006/main">
  <numFmts count="4">
    <numFmt numFmtId="43" formatCode="_-* #,##0.00\ _₽_-;\-* #,##0.00\ _₽_-;_-* &quot;-&quot;??\ _₽_-;_-@_-"/>
    <numFmt numFmtId="164" formatCode="#,##0.00&quot; руб.&quot;"/>
    <numFmt numFmtId="165" formatCode="#,##0\ &quot;₽&quot;"/>
    <numFmt numFmtId="166" formatCode="_-* #,##0\ _₽_-;\-* #,##0\ _₽_-;_-* &quot;-&quot;??\ _₽_-;_-@_-"/>
  </numFmts>
  <fonts count="75">
    <font>
      <sz val="11"/>
      <color theme="1"/>
      <name val="Calibri"/>
      <family val="2"/>
      <charset val="204"/>
      <scheme val="minor"/>
    </font>
    <font>
      <b/>
      <sz val="8"/>
      <color rgb="FF7030A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sz val="8"/>
      <color rgb="FFFF0000"/>
      <name val="Arial"/>
      <family val="2"/>
    </font>
    <font>
      <b/>
      <sz val="8"/>
      <color rgb="FFFF0000"/>
      <name val="Arial"/>
      <family val="2"/>
      <charset val="204"/>
    </font>
    <font>
      <sz val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</font>
    <font>
      <sz val="16"/>
      <color theme="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color rgb="FF0070C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rgb="FF2E2E2E"/>
      <name val="Arial"/>
      <family val="2"/>
      <charset val="204"/>
    </font>
    <font>
      <u/>
      <sz val="10.45"/>
      <color theme="10"/>
      <name val="Calibri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1"/>
      <name val="Arial"/>
      <family val="2"/>
    </font>
    <font>
      <sz val="11"/>
      <color rgb="FF333333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7"/>
      <color rgb="FF0070C0"/>
      <name val="Times New Roman"/>
      <family val="1"/>
      <charset val="204"/>
    </font>
    <font>
      <b/>
      <sz val="11"/>
      <color rgb="FF0070C0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333333"/>
      <name val="Arial"/>
      <family val="2"/>
      <charset val="204"/>
    </font>
    <font>
      <b/>
      <sz val="12"/>
      <color rgb="FF333333"/>
      <name val="Arial"/>
      <family val="2"/>
      <charset val="204"/>
    </font>
    <font>
      <sz val="11"/>
      <color rgb="FF7030A0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  <charset val="204"/>
    </font>
    <font>
      <b/>
      <sz val="11"/>
      <color rgb="FF002060"/>
      <name val="Calibri"/>
      <family val="2"/>
      <charset val="204"/>
      <scheme val="minor"/>
    </font>
    <font>
      <sz val="9"/>
      <color rgb="FF333333"/>
      <name val="Helvetica Neue Cyr Light"/>
    </font>
    <font>
      <sz val="12"/>
      <name val="Calibri"/>
      <family val="2"/>
      <charset val="204"/>
      <scheme val="minor"/>
    </font>
    <font>
      <sz val="9"/>
      <color rgb="FF333333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7"/>
      <color rgb="FF0070C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7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7">
    <xf numFmtId="0" fontId="0" fillId="0" borderId="0"/>
    <xf numFmtId="0" fontId="29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/>
    <xf numFmtId="43" fontId="57" fillId="0" borderId="0" applyFont="0" applyFill="0" applyBorder="0" applyAlignment="0" applyProtection="0"/>
    <xf numFmtId="0" fontId="63" fillId="0" borderId="0"/>
    <xf numFmtId="0" fontId="67" fillId="0" borderId="0"/>
  </cellStyleXfs>
  <cellXfs count="612">
    <xf numFmtId="0" fontId="0" fillId="0" borderId="0" xfId="0"/>
    <xf numFmtId="0" fontId="0" fillId="0" borderId="0" xfId="0" applyAlignment="1">
      <alignment horizontal="left"/>
    </xf>
    <xf numFmtId="0" fontId="4" fillId="5" borderId="0" xfId="0" applyNumberFormat="1" applyFont="1" applyFill="1" applyBorder="1" applyAlignment="1">
      <alignment vertical="top" wrapText="1"/>
    </xf>
    <xf numFmtId="0" fontId="0" fillId="5" borderId="0" xfId="0" applyNumberFormat="1" applyFill="1" applyBorder="1" applyAlignment="1">
      <alignment vertical="center" wrapText="1"/>
    </xf>
    <xf numFmtId="0" fontId="0" fillId="0" borderId="0" xfId="0" applyAlignment="1">
      <alignment horizontal="left" wrapText="1"/>
    </xf>
    <xf numFmtId="0" fontId="0" fillId="5" borderId="10" xfId="0" applyNumberFormat="1" applyFill="1" applyBorder="1" applyAlignment="1">
      <alignment vertical="center" wrapText="1"/>
    </xf>
    <xf numFmtId="164" fontId="0" fillId="4" borderId="0" xfId="0" applyNumberFormat="1" applyFont="1" applyFill="1" applyBorder="1" applyAlignment="1">
      <alignment horizontal="center" vertical="center" wrapText="1"/>
    </xf>
    <xf numFmtId="164" fontId="2" fillId="4" borderId="0" xfId="0" applyNumberFormat="1" applyFont="1" applyFill="1" applyBorder="1" applyAlignment="1">
      <alignment horizontal="center" vertical="center" wrapText="1"/>
    </xf>
    <xf numFmtId="0" fontId="0" fillId="3" borderId="0" xfId="0" applyNumberForma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0" fontId="5" fillId="2" borderId="2" xfId="0" applyNumberFormat="1" applyFont="1" applyFill="1" applyBorder="1" applyAlignment="1">
      <alignment horizontal="center" vertical="center" wrapText="1"/>
    </xf>
    <xf numFmtId="0" fontId="1" fillId="5" borderId="0" xfId="0" applyFont="1" applyFill="1" applyAlignment="1">
      <alignment vertical="center" wrapText="1"/>
    </xf>
    <xf numFmtId="0" fontId="4" fillId="5" borderId="2" xfId="0" applyNumberFormat="1" applyFont="1" applyFill="1" applyBorder="1" applyAlignment="1">
      <alignment vertical="top" wrapText="1"/>
    </xf>
    <xf numFmtId="0" fontId="0" fillId="5" borderId="10" xfId="0" applyNumberFormat="1" applyFill="1" applyBorder="1" applyAlignment="1">
      <alignment horizontal="center" vertical="top" wrapText="1"/>
    </xf>
    <xf numFmtId="0" fontId="0" fillId="5" borderId="0" xfId="0" applyNumberFormat="1" applyFill="1" applyBorder="1" applyAlignment="1">
      <alignment vertical="top" wrapText="1"/>
    </xf>
    <xf numFmtId="0" fontId="0" fillId="5" borderId="16" xfId="0" applyNumberFormat="1" applyFill="1" applyBorder="1" applyAlignment="1">
      <alignment horizontal="center" vertical="top" wrapText="1"/>
    </xf>
    <xf numFmtId="0" fontId="7" fillId="5" borderId="10" xfId="0" applyNumberFormat="1" applyFont="1" applyFill="1" applyBorder="1" applyAlignment="1">
      <alignment horizontal="center" vertical="top" wrapText="1"/>
    </xf>
    <xf numFmtId="0" fontId="0" fillId="5" borderId="10" xfId="0" applyNumberFormat="1" applyFill="1" applyBorder="1" applyAlignment="1">
      <alignment vertical="top" wrapText="1"/>
    </xf>
    <xf numFmtId="0" fontId="0" fillId="5" borderId="17" xfId="0" applyNumberFormat="1" applyFill="1" applyBorder="1" applyAlignment="1">
      <alignment vertical="top" wrapText="1"/>
    </xf>
    <xf numFmtId="0" fontId="0" fillId="5" borderId="16" xfId="0" applyNumberFormat="1" applyFill="1" applyBorder="1" applyAlignment="1">
      <alignment vertical="top" wrapText="1"/>
    </xf>
    <xf numFmtId="0" fontId="0" fillId="5" borderId="0" xfId="0" applyNumberFormat="1" applyFill="1" applyBorder="1" applyAlignment="1">
      <alignment horizontal="center" vertical="top" wrapText="1"/>
    </xf>
    <xf numFmtId="0" fontId="0" fillId="5" borderId="7" xfId="0" applyNumberFormat="1" applyFill="1" applyBorder="1" applyAlignment="1">
      <alignment vertical="top" wrapText="1"/>
    </xf>
    <xf numFmtId="0" fontId="0" fillId="5" borderId="20" xfId="0" applyNumberFormat="1" applyFill="1" applyBorder="1" applyAlignment="1">
      <alignment horizontal="center" vertical="top" wrapText="1"/>
    </xf>
    <xf numFmtId="0" fontId="0" fillId="5" borderId="22" xfId="0" applyNumberFormat="1" applyFill="1" applyBorder="1" applyAlignment="1">
      <alignment horizontal="center" vertical="top" wrapText="1"/>
    </xf>
    <xf numFmtId="0" fontId="0" fillId="5" borderId="23" xfId="0" applyNumberFormat="1" applyFill="1" applyBorder="1" applyAlignment="1">
      <alignment horizontal="center" vertical="top" wrapText="1"/>
    </xf>
    <xf numFmtId="0" fontId="0" fillId="5" borderId="24" xfId="0" applyNumberFormat="1" applyFill="1" applyBorder="1" applyAlignment="1">
      <alignment horizontal="center" vertical="top" wrapText="1"/>
    </xf>
    <xf numFmtId="0" fontId="0" fillId="5" borderId="17" xfId="0" applyNumberFormat="1" applyFill="1" applyBorder="1" applyAlignment="1">
      <alignment horizontal="center" vertical="top" wrapText="1"/>
    </xf>
    <xf numFmtId="0" fontId="0" fillId="5" borderId="25" xfId="0" applyNumberFormat="1" applyFill="1" applyBorder="1" applyAlignment="1">
      <alignment vertical="top" wrapText="1"/>
    </xf>
    <xf numFmtId="0" fontId="6" fillId="5" borderId="2" xfId="0" applyNumberFormat="1" applyFont="1" applyFill="1" applyBorder="1" applyAlignment="1">
      <alignment vertical="top" wrapText="1"/>
    </xf>
    <xf numFmtId="0" fontId="0" fillId="5" borderId="2" xfId="0" applyNumberFormat="1" applyFill="1" applyBorder="1" applyAlignment="1">
      <alignment vertical="top" wrapText="1"/>
    </xf>
    <xf numFmtId="0" fontId="0" fillId="5" borderId="3" xfId="0" applyNumberFormat="1" applyFill="1" applyBorder="1" applyAlignment="1">
      <alignment horizontal="center" vertical="top" wrapText="1"/>
    </xf>
    <xf numFmtId="0" fontId="0" fillId="5" borderId="0" xfId="0" applyFill="1" applyAlignment="1">
      <alignment wrapText="1"/>
    </xf>
    <xf numFmtId="0" fontId="9" fillId="0" borderId="2" xfId="0" applyNumberFormat="1" applyFont="1" applyFill="1" applyBorder="1" applyAlignment="1">
      <alignment horizontal="left" vertical="center" wrapText="1"/>
    </xf>
    <xf numFmtId="164" fontId="9" fillId="0" borderId="2" xfId="0" applyNumberFormat="1" applyFont="1" applyFill="1" applyBorder="1" applyAlignment="1">
      <alignment horizontal="right" vertical="center" wrapText="1"/>
    </xf>
    <xf numFmtId="164" fontId="9" fillId="0" borderId="4" xfId="0" applyNumberFormat="1" applyFont="1" applyFill="1" applyBorder="1" applyAlignment="1">
      <alignment horizontal="right" vertical="center" wrapText="1"/>
    </xf>
    <xf numFmtId="0" fontId="0" fillId="0" borderId="2" xfId="0" applyBorder="1"/>
    <xf numFmtId="0" fontId="12" fillId="0" borderId="2" xfId="0" applyFont="1" applyFill="1" applyBorder="1" applyAlignment="1">
      <alignment horizontal="left" wrapText="1"/>
    </xf>
    <xf numFmtId="0" fontId="0" fillId="0" borderId="1" xfId="0" applyBorder="1"/>
    <xf numFmtId="0" fontId="0" fillId="0" borderId="2" xfId="0" applyBorder="1" applyAlignment="1">
      <alignment wrapText="1"/>
    </xf>
    <xf numFmtId="0" fontId="12" fillId="0" borderId="0" xfId="0" applyFont="1" applyFill="1" applyBorder="1" applyAlignment="1">
      <alignment horizontal="left" wrapText="1"/>
    </xf>
    <xf numFmtId="0" fontId="11" fillId="0" borderId="8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wrapText="1"/>
    </xf>
    <xf numFmtId="0" fontId="0" fillId="5" borderId="3" xfId="0" applyNumberFormat="1" applyFill="1" applyBorder="1" applyAlignment="1">
      <alignment horizontal="center" vertical="top" wrapText="1"/>
    </xf>
    <xf numFmtId="164" fontId="0" fillId="5" borderId="2" xfId="0" applyNumberFormat="1" applyFont="1" applyFill="1" applyBorder="1" applyAlignment="1">
      <alignment horizontal="center" vertical="center" wrapText="1"/>
    </xf>
    <xf numFmtId="0" fontId="0" fillId="5" borderId="14" xfId="0" applyNumberFormat="1" applyFont="1" applyFill="1" applyBorder="1" applyAlignment="1">
      <alignment vertical="center" wrapText="1"/>
    </xf>
    <xf numFmtId="0" fontId="0" fillId="5" borderId="6" xfId="0" applyNumberFormat="1" applyFont="1" applyFill="1" applyBorder="1" applyAlignment="1">
      <alignment vertical="center" wrapText="1"/>
    </xf>
    <xf numFmtId="0" fontId="0" fillId="5" borderId="6" xfId="0" applyNumberFormat="1" applyFont="1" applyFill="1" applyBorder="1" applyAlignment="1">
      <alignment horizontal="center" vertical="center" wrapText="1"/>
    </xf>
    <xf numFmtId="0" fontId="0" fillId="5" borderId="13" xfId="0" applyNumberFormat="1" applyFont="1" applyFill="1" applyBorder="1" applyAlignment="1">
      <alignment vertical="center" wrapText="1"/>
    </xf>
    <xf numFmtId="0" fontId="0" fillId="5" borderId="2" xfId="0" applyNumberFormat="1" applyFont="1" applyFill="1" applyBorder="1" applyAlignment="1">
      <alignment vertical="center" wrapText="1"/>
    </xf>
    <xf numFmtId="0" fontId="0" fillId="5" borderId="2" xfId="0" applyNumberFormat="1" applyFont="1" applyFill="1" applyBorder="1" applyAlignment="1">
      <alignment horizontal="center" vertical="center" wrapText="1"/>
    </xf>
    <xf numFmtId="0" fontId="4" fillId="2" borderId="19" xfId="0" applyNumberFormat="1" applyFont="1" applyFill="1" applyBorder="1" applyAlignment="1">
      <alignment vertical="top" wrapText="1"/>
    </xf>
    <xf numFmtId="164" fontId="0" fillId="2" borderId="3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4" fillId="2" borderId="4" xfId="0" applyNumberFormat="1" applyFont="1" applyFill="1" applyBorder="1" applyAlignment="1">
      <alignment vertical="top" wrapText="1"/>
    </xf>
    <xf numFmtId="164" fontId="0" fillId="2" borderId="1" xfId="0" applyNumberFormat="1" applyFont="1" applyFill="1" applyBorder="1" applyAlignment="1">
      <alignment horizontal="center" vertical="center" wrapText="1"/>
    </xf>
    <xf numFmtId="0" fontId="4" fillId="2" borderId="9" xfId="0" applyNumberFormat="1" applyFont="1" applyFill="1" applyBorder="1" applyAlignment="1">
      <alignment vertical="top" wrapText="1"/>
    </xf>
    <xf numFmtId="0" fontId="4" fillId="2" borderId="2" xfId="0" applyNumberFormat="1" applyFont="1" applyFill="1" applyBorder="1" applyAlignment="1">
      <alignment vertical="top" wrapText="1"/>
    </xf>
    <xf numFmtId="0" fontId="15" fillId="6" borderId="0" xfId="0" applyFont="1" applyFill="1"/>
    <xf numFmtId="0" fontId="0" fillId="6" borderId="0" xfId="0" applyFill="1"/>
    <xf numFmtId="0" fontId="17" fillId="0" borderId="0" xfId="0" applyFont="1" applyAlignment="1">
      <alignment horizontal="left"/>
    </xf>
    <xf numFmtId="9" fontId="13" fillId="0" borderId="0" xfId="0" applyNumberFormat="1" applyFont="1"/>
    <xf numFmtId="9" fontId="16" fillId="0" borderId="0" xfId="0" applyNumberFormat="1" applyFont="1"/>
    <xf numFmtId="165" fontId="0" fillId="5" borderId="2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 wrapText="1"/>
    </xf>
    <xf numFmtId="0" fontId="11" fillId="2" borderId="2" xfId="0" applyFont="1" applyFill="1" applyBorder="1"/>
    <xf numFmtId="0" fontId="13" fillId="2" borderId="2" xfId="0" applyFont="1" applyFill="1" applyBorder="1"/>
    <xf numFmtId="0" fontId="11" fillId="6" borderId="0" xfId="0" applyFont="1" applyFill="1"/>
    <xf numFmtId="0" fontId="13" fillId="2" borderId="2" xfId="0" applyFont="1" applyFill="1" applyBorder="1" applyAlignment="1">
      <alignment horizontal="center" vertical="center"/>
    </xf>
    <xf numFmtId="0" fontId="0" fillId="0" borderId="2" xfId="0" applyFont="1" applyBorder="1"/>
    <xf numFmtId="0" fontId="0" fillId="5" borderId="0" xfId="0" applyFill="1" applyAlignment="1">
      <alignment horizontal="left"/>
    </xf>
    <xf numFmtId="0" fontId="0" fillId="0" borderId="1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13" fillId="2" borderId="29" xfId="0" applyFont="1" applyFill="1" applyBorder="1" applyAlignment="1">
      <alignment horizontal="center" vertical="center"/>
    </xf>
    <xf numFmtId="0" fontId="0" fillId="0" borderId="2" xfId="0" applyBorder="1" applyAlignment="1"/>
    <xf numFmtId="0" fontId="0" fillId="5" borderId="3" xfId="0" applyNumberFormat="1" applyFill="1" applyBorder="1" applyAlignment="1">
      <alignment horizontal="center" vertical="top" wrapText="1"/>
    </xf>
    <xf numFmtId="0" fontId="0" fillId="6" borderId="0" xfId="0" applyFill="1" applyAlignment="1">
      <alignment wrapText="1"/>
    </xf>
    <xf numFmtId="0" fontId="13" fillId="2" borderId="2" xfId="0" applyFont="1" applyFill="1" applyBorder="1" applyAlignment="1">
      <alignment wrapText="1"/>
    </xf>
    <xf numFmtId="0" fontId="0" fillId="5" borderId="1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2" borderId="8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wrapText="1"/>
    </xf>
    <xf numFmtId="0" fontId="0" fillId="5" borderId="22" xfId="0" applyNumberFormat="1" applyFill="1" applyBorder="1" applyAlignment="1">
      <alignment horizontal="center" vertical="top" wrapText="1"/>
    </xf>
    <xf numFmtId="0" fontId="0" fillId="5" borderId="18" xfId="0" applyNumberFormat="1" applyFont="1" applyFill="1" applyBorder="1" applyAlignment="1">
      <alignment vertical="center" wrapText="1"/>
    </xf>
    <xf numFmtId="0" fontId="0" fillId="5" borderId="1" xfId="0" applyNumberFormat="1" applyFont="1" applyFill="1" applyBorder="1" applyAlignment="1">
      <alignment vertical="center" wrapText="1"/>
    </xf>
    <xf numFmtId="0" fontId="0" fillId="5" borderId="26" xfId="0" applyNumberFormat="1" applyFont="1" applyFill="1" applyBorder="1" applyAlignment="1">
      <alignment vertical="center" wrapText="1"/>
    </xf>
    <xf numFmtId="0" fontId="0" fillId="5" borderId="11" xfId="0" applyNumberFormat="1" applyFont="1" applyFill="1" applyBorder="1" applyAlignment="1">
      <alignment vertical="center" wrapText="1"/>
    </xf>
    <xf numFmtId="164" fontId="20" fillId="2" borderId="2" xfId="0" applyNumberFormat="1" applyFont="1" applyFill="1" applyBorder="1" applyAlignment="1">
      <alignment horizontal="center" vertical="center" wrapText="1"/>
    </xf>
    <xf numFmtId="0" fontId="21" fillId="5" borderId="2" xfId="0" applyNumberFormat="1" applyFont="1" applyFill="1" applyBorder="1" applyAlignment="1">
      <alignment vertical="center" wrapText="1"/>
    </xf>
    <xf numFmtId="164" fontId="20" fillId="5" borderId="2" xfId="0" applyNumberFormat="1" applyFont="1" applyFill="1" applyBorder="1" applyAlignment="1">
      <alignment horizontal="center" vertical="center" wrapText="1"/>
    </xf>
    <xf numFmtId="0" fontId="21" fillId="5" borderId="11" xfId="0" applyNumberFormat="1" applyFont="1" applyFill="1" applyBorder="1" applyAlignment="1">
      <alignment vertical="center" wrapText="1"/>
    </xf>
    <xf numFmtId="0" fontId="21" fillId="5" borderId="12" xfId="0" applyNumberFormat="1" applyFont="1" applyFill="1" applyBorder="1" applyAlignment="1">
      <alignment vertical="center" wrapText="1"/>
    </xf>
    <xf numFmtId="164" fontId="20" fillId="5" borderId="12" xfId="0" applyNumberFormat="1" applyFont="1" applyFill="1" applyBorder="1" applyAlignment="1">
      <alignment horizontal="center" vertical="center" wrapText="1"/>
    </xf>
    <xf numFmtId="164" fontId="20" fillId="5" borderId="6" xfId="0" applyNumberFormat="1" applyFont="1" applyFill="1" applyBorder="1" applyAlignment="1">
      <alignment horizontal="center" vertical="center" wrapText="1"/>
    </xf>
    <xf numFmtId="164" fontId="20" fillId="5" borderId="1" xfId="0" applyNumberFormat="1" applyFont="1" applyFill="1" applyBorder="1" applyAlignment="1">
      <alignment horizontal="center" vertical="center" wrapText="1"/>
    </xf>
    <xf numFmtId="164" fontId="20" fillId="2" borderId="3" xfId="0" applyNumberFormat="1" applyFont="1" applyFill="1" applyBorder="1" applyAlignment="1">
      <alignment horizontal="center" vertical="center" wrapText="1"/>
    </xf>
    <xf numFmtId="164" fontId="20" fillId="2" borderId="1" xfId="0" applyNumberFormat="1" applyFont="1" applyFill="1" applyBorder="1" applyAlignment="1">
      <alignment horizontal="center" vertical="center" wrapText="1"/>
    </xf>
    <xf numFmtId="0" fontId="21" fillId="5" borderId="15" xfId="0" applyNumberFormat="1" applyFont="1" applyFill="1" applyBorder="1" applyAlignment="1">
      <alignment vertical="center" wrapText="1"/>
    </xf>
    <xf numFmtId="0" fontId="21" fillId="5" borderId="4" xfId="0" applyNumberFormat="1" applyFont="1" applyFill="1" applyBorder="1" applyAlignment="1">
      <alignment vertical="center" wrapText="1"/>
    </xf>
    <xf numFmtId="164" fontId="20" fillId="5" borderId="4" xfId="0" applyNumberFormat="1" applyFont="1" applyFill="1" applyBorder="1" applyAlignment="1">
      <alignment horizontal="center" vertical="center" wrapText="1"/>
    </xf>
    <xf numFmtId="0" fontId="21" fillId="5" borderId="19" xfId="0" applyNumberFormat="1" applyFont="1" applyFill="1" applyBorder="1" applyAlignment="1">
      <alignment vertical="center" wrapText="1"/>
    </xf>
    <xf numFmtId="164" fontId="20" fillId="5" borderId="19" xfId="0" applyNumberFormat="1" applyFont="1" applyFill="1" applyBorder="1" applyAlignment="1">
      <alignment horizontal="center" vertical="center" wrapText="1"/>
    </xf>
    <xf numFmtId="0" fontId="0" fillId="5" borderId="12" xfId="0" applyNumberFormat="1" applyFont="1" applyFill="1" applyBorder="1" applyAlignment="1">
      <alignment horizontal="center" vertical="center" wrapText="1"/>
    </xf>
    <xf numFmtId="0" fontId="0" fillId="5" borderId="1" xfId="0" applyNumberFormat="1" applyFont="1" applyFill="1" applyBorder="1" applyAlignment="1">
      <alignment horizontal="center" vertical="center" wrapText="1"/>
    </xf>
    <xf numFmtId="0" fontId="0" fillId="5" borderId="4" xfId="0" applyNumberFormat="1" applyFont="1" applyFill="1" applyBorder="1" applyAlignment="1">
      <alignment horizontal="center" vertical="center" wrapText="1"/>
    </xf>
    <xf numFmtId="0" fontId="0" fillId="5" borderId="19" xfId="0" applyNumberFormat="1" applyFont="1" applyFill="1" applyBorder="1" applyAlignment="1">
      <alignment horizontal="center" vertical="center" wrapText="1"/>
    </xf>
    <xf numFmtId="0" fontId="23" fillId="2" borderId="2" xfId="0" applyNumberFormat="1" applyFont="1" applyFill="1" applyBorder="1" applyAlignment="1">
      <alignment horizontal="center" vertical="center" wrapText="1"/>
    </xf>
    <xf numFmtId="0" fontId="23" fillId="2" borderId="3" xfId="0" applyNumberFormat="1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 wrapText="1"/>
    </xf>
    <xf numFmtId="0" fontId="20" fillId="5" borderId="2" xfId="0" applyNumberFormat="1" applyFont="1" applyFill="1" applyBorder="1" applyAlignment="1">
      <alignment horizontal="center" vertical="center" wrapText="1"/>
    </xf>
    <xf numFmtId="0" fontId="0" fillId="5" borderId="2" xfId="0" applyNumberFormat="1" applyFill="1" applyBorder="1" applyAlignment="1">
      <alignment vertical="center" wrapText="1"/>
    </xf>
    <xf numFmtId="0" fontId="0" fillId="5" borderId="0" xfId="0" applyFill="1"/>
    <xf numFmtId="0" fontId="0" fillId="5" borderId="3" xfId="0" applyNumberFormat="1" applyFill="1" applyBorder="1" applyAlignment="1">
      <alignment horizontal="center" vertical="top" wrapText="1"/>
    </xf>
    <xf numFmtId="0" fontId="0" fillId="5" borderId="10" xfId="0" applyNumberFormat="1" applyFill="1" applyBorder="1" applyAlignment="1">
      <alignment horizontal="center" vertical="top" wrapText="1"/>
    </xf>
    <xf numFmtId="0" fontId="10" fillId="5" borderId="0" xfId="0" applyFont="1" applyFill="1" applyAlignment="1">
      <alignment horizontal="left" vertical="top" wrapText="1"/>
    </xf>
    <xf numFmtId="0" fontId="3" fillId="0" borderId="0" xfId="0" applyFont="1" applyFill="1" applyBorder="1" applyAlignment="1">
      <alignment horizontal="left" wrapText="1"/>
    </xf>
    <xf numFmtId="0" fontId="0" fillId="5" borderId="0" xfId="0" applyFill="1" applyAlignment="1">
      <alignment horizontal="left" vertical="top" wrapText="1"/>
    </xf>
    <xf numFmtId="0" fontId="0" fillId="5" borderId="0" xfId="0" applyFill="1" applyAlignment="1">
      <alignment vertical="center" wrapText="1"/>
    </xf>
    <xf numFmtId="0" fontId="14" fillId="0" borderId="31" xfId="0" applyFont="1" applyBorder="1" applyAlignment="1">
      <alignment horizontal="left" wrapText="1"/>
    </xf>
    <xf numFmtId="0" fontId="14" fillId="0" borderId="30" xfId="0" applyFont="1" applyBorder="1" applyAlignment="1">
      <alignment horizontal="left" wrapText="1"/>
    </xf>
    <xf numFmtId="0" fontId="14" fillId="0" borderId="32" xfId="0" applyFont="1" applyBorder="1" applyAlignment="1">
      <alignment horizontal="left" wrapText="1"/>
    </xf>
    <xf numFmtId="0" fontId="0" fillId="5" borderId="0" xfId="0" applyFont="1" applyFill="1" applyAlignment="1">
      <alignment vertical="center" wrapText="1"/>
    </xf>
    <xf numFmtId="0" fontId="0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0" fillId="5" borderId="0" xfId="0" applyFont="1" applyFill="1" applyAlignment="1">
      <alignment horizontal="center" vertical="center" wrapText="1"/>
    </xf>
    <xf numFmtId="0" fontId="21" fillId="5" borderId="2" xfId="0" applyNumberFormat="1" applyFont="1" applyFill="1" applyBorder="1" applyAlignment="1">
      <alignment horizontal="center" vertical="center" wrapText="1"/>
    </xf>
    <xf numFmtId="0" fontId="23" fillId="5" borderId="2" xfId="0" applyNumberFormat="1" applyFont="1" applyFill="1" applyBorder="1" applyAlignment="1">
      <alignment vertical="center" wrapText="1"/>
    </xf>
    <xf numFmtId="0" fontId="23" fillId="5" borderId="2" xfId="0" applyNumberFormat="1" applyFont="1" applyFill="1" applyBorder="1" applyAlignment="1">
      <alignment horizontal="center" vertical="center" wrapText="1"/>
    </xf>
    <xf numFmtId="0" fontId="18" fillId="5" borderId="1" xfId="0" applyNumberFormat="1" applyFont="1" applyFill="1" applyBorder="1" applyAlignment="1">
      <alignment vertical="center" wrapText="1"/>
    </xf>
    <xf numFmtId="0" fontId="0" fillId="5" borderId="6" xfId="0" applyNumberFormat="1" applyFill="1" applyBorder="1" applyAlignment="1">
      <alignment vertical="center" wrapText="1"/>
    </xf>
    <xf numFmtId="0" fontId="13" fillId="5" borderId="11" xfId="0" applyNumberFormat="1" applyFont="1" applyFill="1" applyBorder="1" applyAlignment="1">
      <alignment vertical="center" wrapText="1"/>
    </xf>
    <xf numFmtId="164" fontId="22" fillId="5" borderId="12" xfId="0" applyNumberFormat="1" applyFont="1" applyFill="1" applyBorder="1" applyAlignment="1">
      <alignment horizontal="center" vertical="center" wrapText="1"/>
    </xf>
    <xf numFmtId="0" fontId="13" fillId="5" borderId="12" xfId="0" applyNumberFormat="1" applyFont="1" applyFill="1" applyBorder="1" applyAlignment="1">
      <alignment horizontal="center" vertical="center" wrapText="1"/>
    </xf>
    <xf numFmtId="0" fontId="0" fillId="5" borderId="15" xfId="0" applyNumberFormat="1" applyFont="1" applyFill="1" applyBorder="1" applyAlignment="1">
      <alignment vertical="center" wrapText="1"/>
    </xf>
    <xf numFmtId="0" fontId="0" fillId="5" borderId="4" xfId="0" applyNumberFormat="1" applyFont="1" applyFill="1" applyBorder="1" applyAlignment="1">
      <alignment vertical="center" wrapText="1"/>
    </xf>
    <xf numFmtId="0" fontId="13" fillId="5" borderId="21" xfId="0" applyNumberFormat="1" applyFont="1" applyFill="1" applyBorder="1" applyAlignment="1">
      <alignment vertical="center" wrapText="1"/>
    </xf>
    <xf numFmtId="164" fontId="22" fillId="5" borderId="2" xfId="0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left"/>
    </xf>
    <xf numFmtId="0" fontId="0" fillId="5" borderId="0" xfId="0" applyNumberFormat="1" applyFont="1" applyFill="1" applyBorder="1" applyAlignment="1">
      <alignment vertical="center" wrapText="1"/>
    </xf>
    <xf numFmtId="0" fontId="26" fillId="5" borderId="0" xfId="0" applyFont="1" applyFill="1" applyAlignment="1">
      <alignment vertical="center"/>
    </xf>
    <xf numFmtId="0" fontId="26" fillId="5" borderId="2" xfId="0" applyNumberFormat="1" applyFont="1" applyFill="1" applyBorder="1" applyAlignment="1">
      <alignment vertical="center" wrapText="1"/>
    </xf>
    <xf numFmtId="0" fontId="0" fillId="5" borderId="27" xfId="0" applyNumberFormat="1" applyFont="1" applyFill="1" applyBorder="1" applyAlignment="1">
      <alignment vertical="center" wrapText="1"/>
    </xf>
    <xf numFmtId="0" fontId="0" fillId="5" borderId="28" xfId="0" applyNumberFormat="1" applyFont="1" applyFill="1" applyBorder="1" applyAlignment="1">
      <alignment vertical="center" wrapText="1"/>
    </xf>
    <xf numFmtId="0" fontId="28" fillId="2" borderId="1" xfId="0" applyNumberFormat="1" applyFont="1" applyFill="1" applyBorder="1" applyAlignment="1">
      <alignment vertical="center" wrapText="1"/>
    </xf>
    <xf numFmtId="0" fontId="28" fillId="2" borderId="2" xfId="0" applyNumberFormat="1" applyFont="1" applyFill="1" applyBorder="1" applyAlignment="1">
      <alignment horizontal="center" vertical="center" wrapText="1"/>
    </xf>
    <xf numFmtId="0" fontId="19" fillId="2" borderId="2" xfId="0" applyNumberFormat="1" applyFont="1" applyFill="1" applyBorder="1" applyAlignment="1">
      <alignment horizontal="center" vertical="center" wrapText="1"/>
    </xf>
    <xf numFmtId="0" fontId="28" fillId="2" borderId="1" xfId="0" applyNumberFormat="1" applyFont="1" applyFill="1" applyBorder="1" applyAlignment="1">
      <alignment horizontal="center" vertical="center" wrapText="1"/>
    </xf>
    <xf numFmtId="0" fontId="18" fillId="5" borderId="4" xfId="0" applyNumberFormat="1" applyFont="1" applyFill="1" applyBorder="1" applyAlignment="1">
      <alignment vertical="center" wrapText="1"/>
    </xf>
    <xf numFmtId="0" fontId="0" fillId="5" borderId="21" xfId="0" applyNumberFormat="1" applyFont="1" applyFill="1" applyBorder="1" applyAlignment="1">
      <alignment vertical="center" wrapText="1"/>
    </xf>
    <xf numFmtId="0" fontId="18" fillId="5" borderId="21" xfId="0" applyNumberFormat="1" applyFont="1" applyFill="1" applyBorder="1" applyAlignment="1">
      <alignment vertical="center" wrapText="1"/>
    </xf>
    <xf numFmtId="0" fontId="0" fillId="5" borderId="34" xfId="0" applyNumberFormat="1" applyFill="1" applyBorder="1" applyAlignment="1">
      <alignment horizontal="center" vertical="top" wrapText="1"/>
    </xf>
    <xf numFmtId="164" fontId="22" fillId="5" borderId="4" xfId="0" applyNumberFormat="1" applyFont="1" applyFill="1" applyBorder="1" applyAlignment="1">
      <alignment horizontal="center" vertical="center" wrapText="1"/>
    </xf>
    <xf numFmtId="0" fontId="24" fillId="2" borderId="1" xfId="0" applyNumberFormat="1" applyFont="1" applyFill="1" applyBorder="1" applyAlignment="1">
      <alignment horizontal="center" vertical="center" wrapText="1"/>
    </xf>
    <xf numFmtId="0" fontId="25" fillId="2" borderId="1" xfId="0" applyNumberFormat="1" applyFont="1" applyFill="1" applyBorder="1" applyAlignment="1">
      <alignment horizontal="center" vertical="center" wrapText="1"/>
    </xf>
    <xf numFmtId="9" fontId="11" fillId="5" borderId="0" xfId="1" applyNumberFormat="1" applyFont="1" applyFill="1" applyBorder="1" applyAlignment="1">
      <alignment horizontal="center"/>
    </xf>
    <xf numFmtId="0" fontId="9" fillId="5" borderId="0" xfId="1" applyFont="1" applyFill="1" applyBorder="1" applyAlignment="1">
      <alignment horizontal="left"/>
    </xf>
    <xf numFmtId="0" fontId="3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0" fillId="5" borderId="2" xfId="0" applyNumberFormat="1" applyFill="1" applyBorder="1" applyAlignment="1">
      <alignment horizontal="center" vertical="top" wrapText="1"/>
    </xf>
    <xf numFmtId="0" fontId="24" fillId="2" borderId="2" xfId="0" applyNumberFormat="1" applyFont="1" applyFill="1" applyBorder="1" applyAlignment="1">
      <alignment horizontal="center" vertical="center" wrapText="1"/>
    </xf>
    <xf numFmtId="0" fontId="25" fillId="2" borderId="2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left"/>
    </xf>
    <xf numFmtId="0" fontId="0" fillId="5" borderId="1" xfId="0" applyNumberFormat="1" applyFill="1" applyBorder="1" applyAlignment="1">
      <alignment horizontal="center" vertical="top" wrapText="1"/>
    </xf>
    <xf numFmtId="0" fontId="0" fillId="5" borderId="36" xfId="0" applyNumberFormat="1" applyFill="1" applyBorder="1" applyAlignment="1">
      <alignment vertical="top" wrapText="1"/>
    </xf>
    <xf numFmtId="0" fontId="22" fillId="0" borderId="0" xfId="0" applyFont="1" applyAlignment="1">
      <alignment horizontal="left"/>
    </xf>
    <xf numFmtId="0" fontId="0" fillId="5" borderId="6" xfId="0" applyNumberFormat="1" applyFill="1" applyBorder="1" applyAlignment="1">
      <alignment horizontal="center" vertical="top" wrapText="1"/>
    </xf>
    <xf numFmtId="0" fontId="0" fillId="5" borderId="4" xfId="0" applyNumberFormat="1" applyFill="1" applyBorder="1" applyAlignment="1">
      <alignment horizontal="center" vertical="top" wrapText="1"/>
    </xf>
    <xf numFmtId="0" fontId="0" fillId="5" borderId="3" xfId="0" applyNumberFormat="1" applyFill="1" applyBorder="1" applyAlignment="1">
      <alignment horizontal="center" vertical="top" wrapText="1"/>
    </xf>
    <xf numFmtId="165" fontId="0" fillId="5" borderId="2" xfId="0" applyNumberFormat="1" applyFill="1" applyBorder="1" applyAlignment="1">
      <alignment horizontal="center" vertical="center"/>
    </xf>
    <xf numFmtId="0" fontId="0" fillId="0" borderId="2" xfId="0" applyBorder="1" applyAlignment="1"/>
    <xf numFmtId="0" fontId="0" fillId="5" borderId="13" xfId="0" applyNumberFormat="1" applyFill="1" applyBorder="1" applyAlignment="1">
      <alignment vertical="center" wrapText="1"/>
    </xf>
    <xf numFmtId="0" fontId="4" fillId="5" borderId="10" xfId="0" applyNumberFormat="1" applyFont="1" applyFill="1" applyBorder="1" applyAlignment="1">
      <alignment vertical="top" wrapText="1"/>
    </xf>
    <xf numFmtId="0" fontId="23" fillId="5" borderId="4" xfId="0" applyNumberFormat="1" applyFont="1" applyFill="1" applyBorder="1" applyAlignment="1">
      <alignment horizontal="center" vertical="center" wrapText="1"/>
    </xf>
    <xf numFmtId="0" fontId="0" fillId="5" borderId="1" xfId="0" applyNumberFormat="1" applyFill="1" applyBorder="1" applyAlignment="1">
      <alignment vertical="top" wrapText="1"/>
    </xf>
    <xf numFmtId="0" fontId="4" fillId="2" borderId="1" xfId="0" applyNumberFormat="1" applyFont="1" applyFill="1" applyBorder="1" applyAlignment="1">
      <alignment vertical="top" wrapText="1"/>
    </xf>
    <xf numFmtId="0" fontId="0" fillId="0" borderId="2" xfId="0" applyBorder="1" applyAlignment="1">
      <alignment horizontal="center" vertical="center" wrapText="1"/>
    </xf>
    <xf numFmtId="0" fontId="4" fillId="5" borderId="29" xfId="0" applyNumberFormat="1" applyFont="1" applyFill="1" applyBorder="1" applyAlignment="1">
      <alignment vertical="top" wrapText="1"/>
    </xf>
    <xf numFmtId="0" fontId="23" fillId="5" borderId="3" xfId="0" applyNumberFormat="1" applyFont="1" applyFill="1" applyBorder="1" applyAlignment="1">
      <alignment horizontal="center" vertical="center" wrapText="1"/>
    </xf>
    <xf numFmtId="0" fontId="4" fillId="5" borderId="5" xfId="0" applyNumberFormat="1" applyFont="1" applyFill="1" applyBorder="1" applyAlignment="1">
      <alignment vertical="top" wrapText="1"/>
    </xf>
    <xf numFmtId="0" fontId="4" fillId="5" borderId="37" xfId="0" applyNumberFormat="1" applyFont="1" applyFill="1" applyBorder="1" applyAlignment="1">
      <alignment vertical="top" wrapText="1"/>
    </xf>
    <xf numFmtId="0" fontId="23" fillId="5" borderId="6" xfId="0" applyNumberFormat="1" applyFont="1" applyFill="1" applyBorder="1" applyAlignment="1">
      <alignment horizontal="center" vertical="center" wrapText="1"/>
    </xf>
    <xf numFmtId="0" fontId="20" fillId="5" borderId="0" xfId="0" applyFont="1" applyFill="1" applyAlignment="1">
      <alignment vertical="center" wrapText="1"/>
    </xf>
    <xf numFmtId="9" fontId="31" fillId="5" borderId="0" xfId="0" applyNumberFormat="1" applyFont="1" applyFill="1" applyAlignment="1">
      <alignment horizontal="left" vertical="center" wrapText="1"/>
    </xf>
    <xf numFmtId="0" fontId="22" fillId="0" borderId="0" xfId="0" applyFont="1"/>
    <xf numFmtId="0" fontId="22" fillId="0" borderId="2" xfId="0" applyFont="1" applyBorder="1" applyAlignment="1">
      <alignment wrapText="1"/>
    </xf>
    <xf numFmtId="0" fontId="22" fillId="0" borderId="0" xfId="0" applyFont="1" applyAlignment="1">
      <alignment wrapText="1"/>
    </xf>
    <xf numFmtId="0" fontId="0" fillId="5" borderId="4" xfId="0" applyNumberFormat="1" applyFill="1" applyBorder="1" applyAlignment="1">
      <alignment horizontal="center" vertical="top" wrapText="1"/>
    </xf>
    <xf numFmtId="0" fontId="0" fillId="5" borderId="2" xfId="0" applyNumberFormat="1" applyFill="1" applyBorder="1" applyAlignment="1">
      <alignment horizontal="center" vertical="center" wrapText="1"/>
    </xf>
    <xf numFmtId="0" fontId="0" fillId="5" borderId="10" xfId="0" applyNumberFormat="1" applyFill="1" applyBorder="1" applyAlignment="1">
      <alignment horizontal="center" vertical="top" wrapText="1"/>
    </xf>
    <xf numFmtId="0" fontId="0" fillId="0" borderId="2" xfId="0" applyBorder="1"/>
    <xf numFmtId="0" fontId="0" fillId="5" borderId="1" xfId="0" applyNumberFormat="1" applyFill="1" applyBorder="1" applyAlignment="1">
      <alignment vertical="center" wrapText="1"/>
    </xf>
    <xf numFmtId="0" fontId="0" fillId="0" borderId="2" xfId="0" applyBorder="1"/>
    <xf numFmtId="0" fontId="0" fillId="5" borderId="10" xfId="0" applyNumberFormat="1" applyFill="1" applyBorder="1" applyAlignment="1">
      <alignment horizontal="center" vertical="top" wrapText="1"/>
    </xf>
    <xf numFmtId="0" fontId="0" fillId="0" borderId="2" xfId="0" applyBorder="1"/>
    <xf numFmtId="0" fontId="12" fillId="0" borderId="2" xfId="3" applyFont="1" applyFill="1" applyBorder="1" applyAlignment="1">
      <alignment horizontal="left" wrapText="1"/>
    </xf>
    <xf numFmtId="0" fontId="12" fillId="0" borderId="0" xfId="3" applyFont="1" applyFill="1" applyBorder="1" applyAlignment="1">
      <alignment horizontal="left" wrapText="1"/>
    </xf>
    <xf numFmtId="0" fontId="4" fillId="5" borderId="39" xfId="0" applyNumberFormat="1" applyFont="1" applyFill="1" applyBorder="1" applyAlignment="1">
      <alignment vertical="top" wrapText="1"/>
    </xf>
    <xf numFmtId="0" fontId="35" fillId="0" borderId="2" xfId="3" applyFont="1" applyFill="1" applyBorder="1" applyAlignment="1">
      <alignment horizontal="left" wrapText="1"/>
    </xf>
    <xf numFmtId="0" fontId="0" fillId="5" borderId="3" xfId="0" applyNumberFormat="1" applyFont="1" applyFill="1" applyBorder="1" applyAlignment="1">
      <alignment horizontal="center" vertical="center" wrapText="1"/>
    </xf>
    <xf numFmtId="165" fontId="0" fillId="5" borderId="2" xfId="0" applyNumberFormat="1" applyFill="1" applyBorder="1" applyAlignment="1">
      <alignment horizontal="center" vertical="center"/>
    </xf>
    <xf numFmtId="0" fontId="0" fillId="5" borderId="40" xfId="0" applyNumberFormat="1" applyFont="1" applyFill="1" applyBorder="1" applyAlignment="1">
      <alignment vertical="center" wrapText="1"/>
    </xf>
    <xf numFmtId="0" fontId="0" fillId="5" borderId="3" xfId="0" applyNumberFormat="1" applyFill="1" applyBorder="1" applyAlignment="1">
      <alignment vertical="center" wrapText="1"/>
    </xf>
    <xf numFmtId="164" fontId="20" fillId="5" borderId="3" xfId="0" applyNumberFormat="1" applyFont="1" applyFill="1" applyBorder="1" applyAlignment="1">
      <alignment horizontal="center" vertical="center" wrapText="1"/>
    </xf>
    <xf numFmtId="0" fontId="36" fillId="0" borderId="2" xfId="3" applyFont="1" applyFill="1" applyBorder="1" applyAlignment="1">
      <alignment horizontal="left" wrapText="1"/>
    </xf>
    <xf numFmtId="0" fontId="37" fillId="0" borderId="30" xfId="0" applyFont="1" applyBorder="1" applyAlignment="1">
      <alignment horizontal="left" wrapText="1"/>
    </xf>
    <xf numFmtId="0" fontId="37" fillId="0" borderId="32" xfId="0" applyFont="1" applyBorder="1" applyAlignment="1">
      <alignment horizontal="left" wrapText="1"/>
    </xf>
    <xf numFmtId="0" fontId="3" fillId="5" borderId="2" xfId="0" applyNumberFormat="1" applyFont="1" applyFill="1" applyBorder="1" applyAlignment="1">
      <alignment vertical="top" wrapText="1"/>
    </xf>
    <xf numFmtId="0" fontId="21" fillId="5" borderId="35" xfId="0" applyNumberFormat="1" applyFont="1" applyFill="1" applyBorder="1" applyAlignment="1">
      <alignment vertical="center" wrapText="1"/>
    </xf>
    <xf numFmtId="0" fontId="21" fillId="5" borderId="28" xfId="0" applyNumberFormat="1" applyFont="1" applyFill="1" applyBorder="1" applyAlignment="1">
      <alignment vertical="center" wrapText="1"/>
    </xf>
    <xf numFmtId="0" fontId="18" fillId="5" borderId="2" xfId="0" applyNumberFormat="1" applyFont="1" applyFill="1" applyBorder="1" applyAlignment="1">
      <alignment vertical="center" wrapText="1"/>
    </xf>
    <xf numFmtId="0" fontId="18" fillId="5" borderId="6" xfId="0" applyNumberFormat="1" applyFont="1" applyFill="1" applyBorder="1" applyAlignment="1">
      <alignment vertical="center" wrapText="1"/>
    </xf>
    <xf numFmtId="0" fontId="33" fillId="0" borderId="0" xfId="2" applyAlignment="1" applyProtection="1">
      <alignment horizontal="center"/>
    </xf>
    <xf numFmtId="0" fontId="38" fillId="0" borderId="2" xfId="0" applyFont="1" applyBorder="1"/>
    <xf numFmtId="3" fontId="12" fillId="0" borderId="0" xfId="3" applyNumberFormat="1" applyFont="1" applyFill="1" applyBorder="1" applyAlignment="1">
      <alignment wrapText="1"/>
    </xf>
    <xf numFmtId="0" fontId="0" fillId="0" borderId="0" xfId="0" applyBorder="1" applyAlignment="1">
      <alignment horizontal="left"/>
    </xf>
    <xf numFmtId="0" fontId="0" fillId="5" borderId="2" xfId="0" applyFill="1" applyBorder="1" applyAlignment="1">
      <alignment horizontal="left" wrapText="1"/>
    </xf>
    <xf numFmtId="0" fontId="21" fillId="2" borderId="2" xfId="0" applyNumberFormat="1" applyFont="1" applyFill="1" applyBorder="1" applyAlignment="1">
      <alignment vertical="center" wrapText="1"/>
    </xf>
    <xf numFmtId="0" fontId="21" fillId="2" borderId="1" xfId="0" applyNumberFormat="1" applyFont="1" applyFill="1" applyBorder="1" applyAlignment="1">
      <alignment vertical="center" wrapText="1"/>
    </xf>
    <xf numFmtId="0" fontId="21" fillId="2" borderId="3" xfId="0" applyNumberFormat="1" applyFont="1" applyFill="1" applyBorder="1" applyAlignment="1">
      <alignment vertical="center" wrapText="1"/>
    </xf>
    <xf numFmtId="0" fontId="39" fillId="2" borderId="2" xfId="0" applyNumberFormat="1" applyFont="1" applyFill="1" applyBorder="1" applyAlignment="1">
      <alignment vertical="center" wrapText="1"/>
    </xf>
    <xf numFmtId="3" fontId="40" fillId="5" borderId="1" xfId="1" applyNumberFormat="1" applyFont="1" applyFill="1" applyBorder="1" applyAlignment="1">
      <alignment horizontal="left" vertical="center"/>
    </xf>
    <xf numFmtId="3" fontId="40" fillId="5" borderId="1" xfId="1" applyNumberFormat="1" applyFont="1" applyFill="1" applyBorder="1" applyAlignment="1">
      <alignment horizontal="center" vertical="center"/>
    </xf>
    <xf numFmtId="3" fontId="40" fillId="0" borderId="1" xfId="1" applyNumberFormat="1" applyFont="1" applyBorder="1" applyAlignment="1">
      <alignment horizontal="center" vertical="center" wrapText="1"/>
    </xf>
    <xf numFmtId="0" fontId="30" fillId="7" borderId="29" xfId="1" applyFont="1" applyFill="1" applyBorder="1" applyAlignment="1">
      <alignment vertical="center"/>
    </xf>
    <xf numFmtId="0" fontId="30" fillId="8" borderId="29" xfId="1" applyFont="1" applyFill="1" applyBorder="1" applyAlignment="1">
      <alignment vertical="center"/>
    </xf>
    <xf numFmtId="0" fontId="30" fillId="8" borderId="33" xfId="1" applyFont="1" applyFill="1" applyBorder="1" applyAlignment="1">
      <alignment vertical="center"/>
    </xf>
    <xf numFmtId="0" fontId="30" fillId="8" borderId="8" xfId="1" applyFont="1" applyFill="1" applyBorder="1" applyAlignment="1">
      <alignment vertical="center"/>
    </xf>
    <xf numFmtId="0" fontId="30" fillId="0" borderId="5" xfId="1" applyFont="1" applyBorder="1" applyAlignment="1">
      <alignment vertical="center"/>
    </xf>
    <xf numFmtId="0" fontId="30" fillId="5" borderId="29" xfId="1" applyFont="1" applyFill="1" applyBorder="1" applyAlignment="1">
      <alignment vertical="center"/>
    </xf>
    <xf numFmtId="0" fontId="30" fillId="5" borderId="33" xfId="1" applyFont="1" applyFill="1" applyBorder="1" applyAlignment="1">
      <alignment vertical="center"/>
    </xf>
    <xf numFmtId="0" fontId="30" fillId="5" borderId="8" xfId="1" applyFont="1" applyFill="1" applyBorder="1" applyAlignment="1">
      <alignment vertical="center"/>
    </xf>
    <xf numFmtId="0" fontId="30" fillId="5" borderId="3" xfId="1" applyFont="1" applyFill="1" applyBorder="1" applyAlignment="1">
      <alignment vertical="center"/>
    </xf>
    <xf numFmtId="0" fontId="30" fillId="7" borderId="4" xfId="1" applyFont="1" applyFill="1" applyBorder="1" applyAlignment="1">
      <alignment vertical="center"/>
    </xf>
    <xf numFmtId="3" fontId="42" fillId="8" borderId="2" xfId="1" applyNumberFormat="1" applyFont="1" applyFill="1" applyBorder="1" applyAlignment="1">
      <alignment horizontal="center"/>
    </xf>
    <xf numFmtId="3" fontId="42" fillId="8" borderId="2" xfId="1" applyNumberFormat="1" applyFont="1" applyFill="1" applyBorder="1"/>
    <xf numFmtId="3" fontId="30" fillId="8" borderId="4" xfId="1" applyNumberFormat="1" applyFont="1" applyFill="1" applyBorder="1" applyAlignment="1">
      <alignment vertical="center"/>
    </xf>
    <xf numFmtId="0" fontId="30" fillId="0" borderId="2" xfId="1" applyFont="1" applyBorder="1" applyAlignment="1">
      <alignment vertical="center"/>
    </xf>
    <xf numFmtId="3" fontId="42" fillId="0" borderId="2" xfId="1" applyNumberFormat="1" applyFont="1" applyBorder="1" applyAlignment="1">
      <alignment horizontal="center"/>
    </xf>
    <xf numFmtId="3" fontId="42" fillId="0" borderId="2" xfId="1" applyNumberFormat="1" applyFont="1" applyBorder="1"/>
    <xf numFmtId="3" fontId="30" fillId="5" borderId="33" xfId="1" applyNumberFormat="1" applyFont="1" applyFill="1" applyBorder="1" applyAlignment="1">
      <alignment vertical="center"/>
    </xf>
    <xf numFmtId="3" fontId="30" fillId="5" borderId="8" xfId="1" applyNumberFormat="1" applyFont="1" applyFill="1" applyBorder="1" applyAlignment="1">
      <alignment vertical="center"/>
    </xf>
    <xf numFmtId="0" fontId="30" fillId="7" borderId="2" xfId="1" applyFont="1" applyFill="1" applyBorder="1" applyAlignment="1">
      <alignment vertical="center"/>
    </xf>
    <xf numFmtId="3" fontId="30" fillId="8" borderId="33" xfId="1" applyNumberFormat="1" applyFont="1" applyFill="1" applyBorder="1" applyAlignment="1">
      <alignment vertical="center"/>
    </xf>
    <xf numFmtId="3" fontId="30" fillId="8" borderId="8" xfId="1" applyNumberFormat="1" applyFont="1" applyFill="1" applyBorder="1" applyAlignment="1">
      <alignment vertical="center"/>
    </xf>
    <xf numFmtId="3" fontId="42" fillId="0" borderId="2" xfId="1" applyNumberFormat="1" applyFont="1" applyBorder="1" applyAlignment="1">
      <alignment horizontal="right"/>
    </xf>
    <xf numFmtId="0" fontId="30" fillId="0" borderId="3" xfId="1" applyFont="1" applyBorder="1" applyAlignment="1">
      <alignment vertical="center"/>
    </xf>
    <xf numFmtId="0" fontId="30" fillId="7" borderId="3" xfId="1" applyFont="1" applyFill="1" applyBorder="1" applyAlignment="1">
      <alignment vertical="center"/>
    </xf>
    <xf numFmtId="0" fontId="30" fillId="5" borderId="10" xfId="1" applyFont="1" applyFill="1" applyBorder="1" applyAlignment="1">
      <alignment vertical="center"/>
    </xf>
    <xf numFmtId="0" fontId="30" fillId="5" borderId="2" xfId="1" applyFont="1" applyFill="1" applyBorder="1" applyAlignment="1">
      <alignment vertical="center"/>
    </xf>
    <xf numFmtId="3" fontId="30" fillId="8" borderId="8" xfId="1" applyNumberFormat="1" applyFont="1" applyFill="1" applyBorder="1" applyAlignment="1">
      <alignment horizontal="center" vertical="center"/>
    </xf>
    <xf numFmtId="0" fontId="30" fillId="7" borderId="1" xfId="1" applyFont="1" applyFill="1" applyBorder="1" applyAlignment="1">
      <alignment vertical="center"/>
    </xf>
    <xf numFmtId="0" fontId="30" fillId="0" borderId="29" xfId="1" applyFont="1" applyBorder="1" applyAlignment="1">
      <alignment vertical="center"/>
    </xf>
    <xf numFmtId="3" fontId="30" fillId="5" borderId="8" xfId="1" applyNumberFormat="1" applyFont="1" applyFill="1" applyBorder="1" applyAlignment="1">
      <alignment horizontal="center" vertical="center"/>
    </xf>
    <xf numFmtId="0" fontId="30" fillId="8" borderId="4" xfId="1" applyFont="1" applyFill="1" applyBorder="1" applyAlignment="1">
      <alignment vertical="center"/>
    </xf>
    <xf numFmtId="0" fontId="30" fillId="0" borderId="1" xfId="1" applyFont="1" applyBorder="1" applyAlignment="1">
      <alignment vertical="center"/>
    </xf>
    <xf numFmtId="0" fontId="30" fillId="5" borderId="1" xfId="1" applyFont="1" applyFill="1" applyBorder="1" applyAlignment="1">
      <alignment vertical="center"/>
    </xf>
    <xf numFmtId="0" fontId="30" fillId="5" borderId="4" xfId="1" applyFont="1" applyFill="1" applyBorder="1" applyAlignment="1">
      <alignment vertical="center"/>
    </xf>
    <xf numFmtId="0" fontId="42" fillId="8" borderId="29" xfId="1" applyFont="1" applyFill="1" applyBorder="1"/>
    <xf numFmtId="0" fontId="30" fillId="8" borderId="29" xfId="1" applyFont="1" applyFill="1" applyBorder="1"/>
    <xf numFmtId="3" fontId="42" fillId="8" borderId="33" xfId="1" applyNumberFormat="1" applyFont="1" applyFill="1" applyBorder="1"/>
    <xf numFmtId="0" fontId="42" fillId="0" borderId="5" xfId="1" applyFont="1" applyFill="1" applyBorder="1"/>
    <xf numFmtId="0" fontId="30" fillId="0" borderId="29" xfId="1" applyFont="1" applyFill="1" applyBorder="1"/>
    <xf numFmtId="3" fontId="42" fillId="0" borderId="33" xfId="1" applyNumberFormat="1" applyFont="1" applyBorder="1"/>
    <xf numFmtId="0" fontId="42" fillId="0" borderId="33" xfId="1" applyFont="1" applyBorder="1"/>
    <xf numFmtId="3" fontId="30" fillId="0" borderId="33" xfId="1" applyNumberFormat="1" applyFont="1" applyFill="1" applyBorder="1" applyAlignment="1">
      <alignment vertical="center"/>
    </xf>
    <xf numFmtId="3" fontId="30" fillId="0" borderId="8" xfId="1" applyNumberFormat="1" applyFont="1" applyFill="1" applyBorder="1" applyAlignment="1">
      <alignment vertical="center"/>
    </xf>
    <xf numFmtId="0" fontId="42" fillId="5" borderId="10" xfId="1" applyFont="1" applyFill="1" applyBorder="1"/>
    <xf numFmtId="0" fontId="30" fillId="8" borderId="5" xfId="1" applyFont="1" applyFill="1" applyBorder="1" applyAlignment="1">
      <alignment vertical="center"/>
    </xf>
    <xf numFmtId="3" fontId="42" fillId="8" borderId="4" xfId="1" applyNumberFormat="1" applyFont="1" applyFill="1" applyBorder="1" applyAlignment="1">
      <alignment horizontal="center"/>
    </xf>
    <xf numFmtId="3" fontId="42" fillId="8" borderId="4" xfId="1" applyNumberFormat="1" applyFont="1" applyFill="1" applyBorder="1"/>
    <xf numFmtId="0" fontId="42" fillId="8" borderId="4" xfId="1" applyFont="1" applyFill="1" applyBorder="1" applyAlignment="1">
      <alignment horizontal="center"/>
    </xf>
    <xf numFmtId="0" fontId="42" fillId="5" borderId="5" xfId="1" applyFont="1" applyFill="1" applyBorder="1"/>
    <xf numFmtId="0" fontId="30" fillId="0" borderId="4" xfId="1" applyFont="1" applyFill="1" applyBorder="1" applyAlignment="1">
      <alignment vertical="center"/>
    </xf>
    <xf numFmtId="3" fontId="42" fillId="0" borderId="4" xfId="1" applyNumberFormat="1" applyFont="1" applyBorder="1" applyAlignment="1">
      <alignment horizontal="center"/>
    </xf>
    <xf numFmtId="0" fontId="42" fillId="0" borderId="4" xfId="1" applyFont="1" applyBorder="1" applyAlignment="1">
      <alignment horizontal="center"/>
    </xf>
    <xf numFmtId="3" fontId="42" fillId="0" borderId="4" xfId="1" applyNumberFormat="1" applyFont="1" applyBorder="1"/>
    <xf numFmtId="3" fontId="30" fillId="0" borderId="2" xfId="1" applyNumberFormat="1" applyFont="1" applyFill="1" applyBorder="1" applyAlignment="1">
      <alignment vertical="center"/>
    </xf>
    <xf numFmtId="0" fontId="30" fillId="0" borderId="2" xfId="1" applyFont="1" applyFill="1" applyBorder="1" applyAlignment="1">
      <alignment vertical="center"/>
    </xf>
    <xf numFmtId="0" fontId="42" fillId="0" borderId="2" xfId="1" applyFont="1" applyBorder="1" applyAlignment="1">
      <alignment horizontal="center"/>
    </xf>
    <xf numFmtId="3" fontId="30" fillId="0" borderId="4" xfId="1" applyNumberFormat="1" applyFont="1" applyFill="1" applyBorder="1" applyAlignment="1">
      <alignment vertical="center"/>
    </xf>
    <xf numFmtId="3" fontId="30" fillId="0" borderId="3" xfId="1" applyNumberFormat="1" applyFont="1" applyFill="1" applyBorder="1" applyAlignment="1">
      <alignment vertical="center"/>
    </xf>
    <xf numFmtId="0" fontId="30" fillId="8" borderId="2" xfId="1" applyFont="1" applyFill="1" applyBorder="1" applyAlignment="1">
      <alignment vertical="center"/>
    </xf>
    <xf numFmtId="0" fontId="42" fillId="8" borderId="2" xfId="1" applyFont="1" applyFill="1" applyBorder="1" applyAlignment="1">
      <alignment horizontal="center"/>
    </xf>
    <xf numFmtId="3" fontId="30" fillId="8" borderId="2" xfId="1" applyNumberFormat="1" applyFont="1" applyFill="1" applyBorder="1" applyAlignment="1">
      <alignment vertical="center"/>
    </xf>
    <xf numFmtId="0" fontId="42" fillId="0" borderId="29" xfId="1" applyFont="1" applyFill="1" applyBorder="1"/>
    <xf numFmtId="3" fontId="30" fillId="0" borderId="2" xfId="1" applyNumberFormat="1" applyFont="1" applyFill="1" applyBorder="1" applyAlignment="1">
      <alignment horizontal="center" vertical="center"/>
    </xf>
    <xf numFmtId="3" fontId="30" fillId="8" borderId="2" xfId="1" applyNumberFormat="1" applyFont="1" applyFill="1" applyBorder="1" applyAlignment="1">
      <alignment horizontal="center" vertical="center"/>
    </xf>
    <xf numFmtId="3" fontId="30" fillId="0" borderId="4" xfId="1" applyNumberFormat="1" applyFont="1" applyFill="1" applyBorder="1" applyAlignment="1">
      <alignment horizontal="center" vertical="center"/>
    </xf>
    <xf numFmtId="0" fontId="42" fillId="7" borderId="29" xfId="1" applyFont="1" applyFill="1" applyBorder="1"/>
    <xf numFmtId="3" fontId="30" fillId="7" borderId="2" xfId="1" applyNumberFormat="1" applyFont="1" applyFill="1" applyBorder="1" applyAlignment="1">
      <alignment vertical="center"/>
    </xf>
    <xf numFmtId="0" fontId="42" fillId="5" borderId="39" xfId="1" applyFont="1" applyFill="1" applyBorder="1"/>
    <xf numFmtId="0" fontId="42" fillId="0" borderId="2" xfId="1" applyFont="1" applyFill="1" applyBorder="1" applyAlignment="1">
      <alignment vertical="center"/>
    </xf>
    <xf numFmtId="0" fontId="42" fillId="0" borderId="33" xfId="1" applyFont="1" applyFill="1" applyBorder="1" applyAlignment="1">
      <alignment vertical="center"/>
    </xf>
    <xf numFmtId="0" fontId="42" fillId="0" borderId="8" xfId="1" applyFont="1" applyBorder="1"/>
    <xf numFmtId="0" fontId="42" fillId="5" borderId="3" xfId="1" applyFont="1" applyFill="1" applyBorder="1" applyAlignment="1">
      <alignment vertical="center"/>
    </xf>
    <xf numFmtId="0" fontId="42" fillId="7" borderId="2" xfId="1" applyFont="1" applyFill="1" applyBorder="1" applyAlignment="1">
      <alignment vertical="center"/>
    </xf>
    <xf numFmtId="0" fontId="42" fillId="0" borderId="29" xfId="1" applyFont="1" applyFill="1" applyBorder="1" applyAlignment="1">
      <alignment vertical="center"/>
    </xf>
    <xf numFmtId="0" fontId="42" fillId="5" borderId="10" xfId="1" applyFont="1" applyFill="1" applyBorder="1" applyAlignment="1">
      <alignment vertical="center"/>
    </xf>
    <xf numFmtId="3" fontId="30" fillId="8" borderId="2" xfId="1" applyNumberFormat="1" applyFont="1" applyFill="1" applyBorder="1"/>
    <xf numFmtId="3" fontId="30" fillId="0" borderId="2" xfId="1" applyNumberFormat="1" applyFont="1" applyFill="1" applyBorder="1"/>
    <xf numFmtId="3" fontId="42" fillId="0" borderId="2" xfId="1" applyNumberFormat="1" applyFont="1" applyFill="1" applyBorder="1" applyAlignment="1">
      <alignment horizontal="center"/>
    </xf>
    <xf numFmtId="0" fontId="42" fillId="5" borderId="5" xfId="1" applyFont="1" applyFill="1" applyBorder="1" applyAlignment="1">
      <alignment vertical="center"/>
    </xf>
    <xf numFmtId="0" fontId="0" fillId="5" borderId="2" xfId="0" applyFill="1" applyBorder="1" applyAlignment="1">
      <alignment wrapText="1"/>
    </xf>
    <xf numFmtId="0" fontId="12" fillId="0" borderId="0" xfId="0" applyFont="1" applyFill="1" applyBorder="1" applyAlignment="1">
      <alignment horizontal="left" vertical="center" wrapText="1"/>
    </xf>
    <xf numFmtId="3" fontId="12" fillId="0" borderId="0" xfId="0" applyNumberFormat="1" applyFont="1" applyFill="1" applyBorder="1" applyAlignment="1">
      <alignment vertical="center" wrapText="1"/>
    </xf>
    <xf numFmtId="0" fontId="0" fillId="0" borderId="2" xfId="0" applyBorder="1" applyAlignment="1">
      <alignment horizontal="right" wrapText="1"/>
    </xf>
    <xf numFmtId="0" fontId="0" fillId="0" borderId="2" xfId="0" applyBorder="1"/>
    <xf numFmtId="0" fontId="0" fillId="0" borderId="2" xfId="0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0" fillId="5" borderId="2" xfId="0" applyFont="1" applyFill="1" applyBorder="1" applyAlignment="1">
      <alignment horizontal="center" vertical="center" wrapText="1"/>
    </xf>
    <xf numFmtId="0" fontId="0" fillId="5" borderId="22" xfId="0" applyNumberFormat="1" applyFill="1" applyBorder="1" applyAlignment="1">
      <alignment horizontal="center" vertical="top" wrapText="1"/>
    </xf>
    <xf numFmtId="0" fontId="21" fillId="9" borderId="11" xfId="0" applyNumberFormat="1" applyFont="1" applyFill="1" applyBorder="1" applyAlignment="1">
      <alignment vertical="center" wrapText="1"/>
    </xf>
    <xf numFmtId="0" fontId="21" fillId="9" borderId="12" xfId="0" applyNumberFormat="1" applyFont="1" applyFill="1" applyBorder="1" applyAlignment="1">
      <alignment vertical="center" wrapText="1"/>
    </xf>
    <xf numFmtId="164" fontId="22" fillId="9" borderId="12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47" fillId="0" borderId="0" xfId="0" applyFont="1" applyAlignment="1">
      <alignment wrapText="1"/>
    </xf>
    <xf numFmtId="0" fontId="21" fillId="9" borderId="15" xfId="0" applyNumberFormat="1" applyFont="1" applyFill="1" applyBorder="1" applyAlignment="1">
      <alignment vertical="center" wrapText="1"/>
    </xf>
    <xf numFmtId="0" fontId="21" fillId="9" borderId="4" xfId="0" applyNumberFormat="1" applyFont="1" applyFill="1" applyBorder="1" applyAlignment="1">
      <alignment vertical="center" wrapText="1"/>
    </xf>
    <xf numFmtId="0" fontId="48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0" fillId="5" borderId="0" xfId="0" applyNumberFormat="1" applyFill="1" applyBorder="1" applyAlignment="1">
      <alignment horizontal="center" vertical="top" wrapText="1"/>
    </xf>
    <xf numFmtId="0" fontId="21" fillId="10" borderId="1" xfId="0" applyNumberFormat="1" applyFont="1" applyFill="1" applyBorder="1" applyAlignment="1">
      <alignment vertical="center" wrapText="1"/>
    </xf>
    <xf numFmtId="0" fontId="21" fillId="10" borderId="2" xfId="0" applyNumberFormat="1" applyFont="1" applyFill="1" applyBorder="1" applyAlignment="1">
      <alignment horizontal="center" vertical="center" wrapText="1"/>
    </xf>
    <xf numFmtId="9" fontId="22" fillId="10" borderId="2" xfId="0" applyNumberFormat="1" applyFont="1" applyFill="1" applyBorder="1" applyAlignment="1">
      <alignment horizontal="center" vertical="center" wrapText="1"/>
    </xf>
    <xf numFmtId="0" fontId="21" fillId="10" borderId="1" xfId="0" applyNumberFormat="1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left" wrapText="1"/>
    </xf>
    <xf numFmtId="0" fontId="50" fillId="0" borderId="0" xfId="0" applyFont="1" applyFill="1" applyBorder="1" applyAlignment="1">
      <alignment horizontal="left" wrapText="1"/>
    </xf>
    <xf numFmtId="0" fontId="53" fillId="0" borderId="2" xfId="0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52" fillId="0" borderId="2" xfId="0" applyFont="1" applyFill="1" applyBorder="1" applyAlignment="1">
      <alignment horizontal="left" vertical="center" wrapText="1"/>
    </xf>
    <xf numFmtId="0" fontId="53" fillId="9" borderId="4" xfId="0" applyFont="1" applyFill="1" applyBorder="1" applyAlignment="1">
      <alignment horizontal="left" wrapText="1"/>
    </xf>
    <xf numFmtId="0" fontId="52" fillId="0" borderId="2" xfId="0" applyFont="1" applyFill="1" applyBorder="1" applyAlignment="1">
      <alignment vertical="center"/>
    </xf>
    <xf numFmtId="0" fontId="52" fillId="0" borderId="2" xfId="0" applyFont="1" applyFill="1" applyBorder="1" applyAlignment="1">
      <alignment vertical="center" wrapText="1"/>
    </xf>
    <xf numFmtId="0" fontId="50" fillId="0" borderId="2" xfId="0" applyFont="1" applyFill="1" applyBorder="1" applyAlignment="1">
      <alignment horizontal="left" wrapText="1"/>
    </xf>
    <xf numFmtId="0" fontId="0" fillId="5" borderId="3" xfId="0" applyNumberFormat="1" applyFill="1" applyBorder="1" applyAlignment="1">
      <alignment horizontal="center" vertical="top" wrapText="1"/>
    </xf>
    <xf numFmtId="0" fontId="52" fillId="5" borderId="2" xfId="0" applyFont="1" applyFill="1" applyBorder="1" applyAlignment="1">
      <alignment vertical="center"/>
    </xf>
    <xf numFmtId="0" fontId="56" fillId="2" borderId="2" xfId="0" applyNumberFormat="1" applyFont="1" applyFill="1" applyBorder="1" applyAlignment="1">
      <alignment horizontal="center" vertical="center" wrapText="1"/>
    </xf>
    <xf numFmtId="0" fontId="0" fillId="5" borderId="12" xfId="0" applyNumberForma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0" fillId="2" borderId="2" xfId="0" applyFill="1" applyBorder="1"/>
    <xf numFmtId="0" fontId="11" fillId="2" borderId="2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left" wrapText="1"/>
    </xf>
    <xf numFmtId="0" fontId="35" fillId="5" borderId="2" xfId="3" applyFont="1" applyFill="1" applyBorder="1" applyAlignment="1">
      <alignment horizontal="left" wrapText="1"/>
    </xf>
    <xf numFmtId="0" fontId="13" fillId="5" borderId="4" xfId="0" applyNumberFormat="1" applyFont="1" applyFill="1" applyBorder="1" applyAlignment="1">
      <alignment vertical="center" wrapText="1"/>
    </xf>
    <xf numFmtId="0" fontId="0" fillId="5" borderId="2" xfId="0" applyFill="1" applyBorder="1"/>
    <xf numFmtId="0" fontId="13" fillId="5" borderId="4" xfId="0" applyNumberFormat="1" applyFont="1" applyFill="1" applyBorder="1" applyAlignment="1">
      <alignment horizontal="center" vertical="center" wrapText="1"/>
    </xf>
    <xf numFmtId="0" fontId="13" fillId="5" borderId="2" xfId="0" applyFont="1" applyFill="1" applyBorder="1"/>
    <xf numFmtId="0" fontId="53" fillId="5" borderId="2" xfId="0" applyFont="1" applyFill="1" applyBorder="1" applyAlignment="1">
      <alignment horizontal="left" wrapText="1"/>
    </xf>
    <xf numFmtId="0" fontId="0" fillId="0" borderId="2" xfId="0" applyBorder="1"/>
    <xf numFmtId="3" fontId="40" fillId="2" borderId="1" xfId="1" applyNumberFormat="1" applyFont="1" applyFill="1" applyBorder="1" applyAlignment="1">
      <alignment horizontal="center" vertical="center" wrapText="1"/>
    </xf>
    <xf numFmtId="3" fontId="40" fillId="2" borderId="1" xfId="1" applyNumberFormat="1" applyFont="1" applyFill="1" applyBorder="1" applyAlignment="1">
      <alignment horizontal="left" vertical="center"/>
    </xf>
    <xf numFmtId="3" fontId="40" fillId="2" borderId="1" xfId="1" applyNumberFormat="1" applyFont="1" applyFill="1" applyBorder="1" applyAlignment="1">
      <alignment horizontal="center" vertical="center"/>
    </xf>
    <xf numFmtId="3" fontId="40" fillId="2" borderId="2" xfId="1" applyNumberFormat="1" applyFont="1" applyFill="1" applyBorder="1" applyAlignment="1">
      <alignment horizontal="center" vertical="center" wrapText="1"/>
    </xf>
    <xf numFmtId="0" fontId="53" fillId="9" borderId="2" xfId="0" applyFont="1" applyFill="1" applyBorder="1" applyAlignment="1">
      <alignment vertical="center"/>
    </xf>
    <xf numFmtId="0" fontId="21" fillId="5" borderId="21" xfId="0" applyNumberFormat="1" applyFont="1" applyFill="1" applyBorder="1" applyAlignment="1">
      <alignment vertical="center" wrapText="1"/>
    </xf>
    <xf numFmtId="0" fontId="52" fillId="0" borderId="1" xfId="0" applyFont="1" applyFill="1" applyBorder="1" applyAlignment="1">
      <alignment horizontal="left" wrapText="1"/>
    </xf>
    <xf numFmtId="0" fontId="31" fillId="0" borderId="0" xfId="0" applyFont="1"/>
    <xf numFmtId="0" fontId="22" fillId="5" borderId="0" xfId="0" applyFont="1" applyFill="1" applyAlignment="1">
      <alignment horizontal="left"/>
    </xf>
    <xf numFmtId="0" fontId="0" fillId="0" borderId="2" xfId="0" applyBorder="1"/>
    <xf numFmtId="0" fontId="0" fillId="5" borderId="0" xfId="0" applyNumberFormat="1" applyFill="1" applyBorder="1" applyAlignment="1">
      <alignment horizontal="center" vertical="top" wrapText="1"/>
    </xf>
    <xf numFmtId="0" fontId="59" fillId="0" borderId="2" xfId="0" applyFont="1" applyBorder="1" applyAlignment="1">
      <alignment wrapText="1"/>
    </xf>
    <xf numFmtId="0" fontId="13" fillId="5" borderId="2" xfId="0" applyFont="1" applyFill="1" applyBorder="1" applyAlignment="1">
      <alignment vertical="center" wrapText="1"/>
    </xf>
    <xf numFmtId="164" fontId="20" fillId="5" borderId="45" xfId="0" applyNumberFormat="1" applyFont="1" applyFill="1" applyBorder="1" applyAlignment="1">
      <alignment horizontal="center" vertical="center" wrapText="1"/>
    </xf>
    <xf numFmtId="0" fontId="0" fillId="5" borderId="47" xfId="0" applyNumberFormat="1" applyFont="1" applyFill="1" applyBorder="1" applyAlignment="1">
      <alignment horizontal="center" vertical="center" wrapText="1"/>
    </xf>
    <xf numFmtId="0" fontId="0" fillId="5" borderId="48" xfId="0" applyNumberFormat="1" applyFont="1" applyFill="1" applyBorder="1" applyAlignment="1">
      <alignment horizontal="center" vertical="center" wrapText="1"/>
    </xf>
    <xf numFmtId="0" fontId="21" fillId="2" borderId="4" xfId="0" applyNumberFormat="1" applyFont="1" applyFill="1" applyBorder="1" applyAlignment="1">
      <alignment vertical="center" wrapText="1"/>
    </xf>
    <xf numFmtId="164" fontId="55" fillId="2" borderId="4" xfId="0" applyNumberFormat="1" applyFont="1" applyFill="1" applyBorder="1" applyAlignment="1">
      <alignment horizontal="center" vertical="center" wrapText="1"/>
    </xf>
    <xf numFmtId="0" fontId="23" fillId="2" borderId="4" xfId="0" applyNumberFormat="1" applyFont="1" applyFill="1" applyBorder="1" applyAlignment="1">
      <alignment horizontal="center" vertical="center" wrapText="1"/>
    </xf>
    <xf numFmtId="0" fontId="0" fillId="4" borderId="2" xfId="0" applyNumberFormat="1" applyFont="1" applyFill="1" applyBorder="1" applyAlignment="1">
      <alignment horizontal="left" vertical="top" wrapText="1"/>
    </xf>
    <xf numFmtId="0" fontId="0" fillId="5" borderId="24" xfId="0" applyNumberFormat="1" applyFill="1" applyBorder="1" applyAlignment="1">
      <alignment vertical="top" wrapText="1"/>
    </xf>
    <xf numFmtId="0" fontId="4" fillId="2" borderId="49" xfId="0" applyNumberFormat="1" applyFont="1" applyFill="1" applyBorder="1" applyAlignment="1">
      <alignment vertical="top" wrapText="1"/>
    </xf>
    <xf numFmtId="0" fontId="0" fillId="0" borderId="2" xfId="0" applyBorder="1" applyAlignment="1">
      <alignment horizontal="left"/>
    </xf>
    <xf numFmtId="0" fontId="0" fillId="5" borderId="20" xfId="0" applyNumberFormat="1" applyFill="1" applyBorder="1" applyAlignment="1">
      <alignment vertical="top" wrapText="1"/>
    </xf>
    <xf numFmtId="0" fontId="0" fillId="5" borderId="22" xfId="0" applyNumberFormat="1" applyFill="1" applyBorder="1" applyAlignment="1">
      <alignment vertical="top" wrapText="1"/>
    </xf>
    <xf numFmtId="0" fontId="0" fillId="5" borderId="23" xfId="0" applyNumberFormat="1" applyFill="1" applyBorder="1" applyAlignment="1">
      <alignment vertical="top" wrapText="1"/>
    </xf>
    <xf numFmtId="0" fontId="0" fillId="2" borderId="0" xfId="0" applyFill="1" applyAlignment="1">
      <alignment wrapText="1"/>
    </xf>
    <xf numFmtId="0" fontId="0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 wrapText="1"/>
    </xf>
    <xf numFmtId="0" fontId="51" fillId="0" borderId="2" xfId="0" applyFont="1" applyFill="1" applyBorder="1" applyAlignment="1">
      <alignment horizontal="left" vertical="top" wrapText="1"/>
    </xf>
    <xf numFmtId="0" fontId="31" fillId="5" borderId="3" xfId="0" applyNumberFormat="1" applyFont="1" applyFill="1" applyBorder="1" applyAlignment="1">
      <alignment horizontal="center" vertical="center" wrapText="1"/>
    </xf>
    <xf numFmtId="0" fontId="0" fillId="5" borderId="0" xfId="0" applyNumberFormat="1" applyFill="1" applyBorder="1" applyAlignment="1">
      <alignment horizontal="center" vertical="top" wrapText="1"/>
    </xf>
    <xf numFmtId="0" fontId="0" fillId="0" borderId="2" xfId="0" applyBorder="1"/>
    <xf numFmtId="0" fontId="27" fillId="2" borderId="41" xfId="0" applyNumberFormat="1" applyFont="1" applyFill="1" applyBorder="1" applyAlignment="1">
      <alignment horizontal="center" vertical="center" wrapText="1"/>
    </xf>
    <xf numFmtId="0" fontId="3" fillId="10" borderId="41" xfId="0" applyNumberFormat="1" applyFont="1" applyFill="1" applyBorder="1" applyAlignment="1">
      <alignment vertical="center" wrapText="1"/>
    </xf>
    <xf numFmtId="0" fontId="0" fillId="11" borderId="2" xfId="0" applyNumberFormat="1" applyFont="1" applyFill="1" applyBorder="1" applyAlignment="1">
      <alignment horizontal="left" vertical="top" wrapText="1"/>
    </xf>
    <xf numFmtId="0" fontId="13" fillId="4" borderId="2" xfId="0" applyNumberFormat="1" applyFont="1" applyFill="1" applyBorder="1" applyAlignment="1">
      <alignment horizontal="left" vertical="center" wrapText="1"/>
    </xf>
    <xf numFmtId="0" fontId="0" fillId="4" borderId="2" xfId="0" applyNumberFormat="1" applyFill="1" applyBorder="1" applyAlignment="1">
      <alignment horizontal="left" vertical="top" wrapText="1"/>
    </xf>
    <xf numFmtId="0" fontId="0" fillId="5" borderId="42" xfId="0" applyNumberFormat="1" applyFill="1" applyBorder="1" applyAlignment="1">
      <alignment horizontal="center" vertical="top" wrapText="1"/>
    </xf>
    <xf numFmtId="0" fontId="0" fillId="5" borderId="2" xfId="0" applyFill="1" applyBorder="1" applyAlignment="1">
      <alignment horizontal="right"/>
    </xf>
    <xf numFmtId="0" fontId="0" fillId="2" borderId="0" xfId="0" applyFill="1" applyAlignment="1">
      <alignment horizontal="left"/>
    </xf>
    <xf numFmtId="0" fontId="13" fillId="4" borderId="2" xfId="0" applyNumberFormat="1" applyFont="1" applyFill="1" applyBorder="1" applyAlignment="1">
      <alignment horizontal="left" vertical="top" wrapText="1"/>
    </xf>
    <xf numFmtId="0" fontId="0" fillId="0" borderId="0" xfId="0" applyFont="1"/>
    <xf numFmtId="0" fontId="18" fillId="5" borderId="3" xfId="0" applyNumberFormat="1" applyFont="1" applyFill="1" applyBorder="1" applyAlignment="1">
      <alignment vertical="center" wrapText="1"/>
    </xf>
    <xf numFmtId="0" fontId="61" fillId="0" borderId="0" xfId="0" applyFont="1"/>
    <xf numFmtId="0" fontId="0" fillId="5" borderId="2" xfId="0" applyNumberFormat="1" applyFont="1" applyFill="1" applyBorder="1" applyAlignment="1">
      <alignment horizontal="left" vertical="top" wrapText="1"/>
    </xf>
    <xf numFmtId="0" fontId="0" fillId="2" borderId="2" xfId="0" applyFill="1" applyBorder="1" applyAlignment="1">
      <alignment horizontal="left"/>
    </xf>
    <xf numFmtId="0" fontId="0" fillId="5" borderId="2" xfId="0" applyNumberFormat="1" applyFill="1" applyBorder="1" applyAlignment="1">
      <alignment horizontal="left" vertical="top" wrapText="1"/>
    </xf>
    <xf numFmtId="166" fontId="52" fillId="5" borderId="2" xfId="4" applyNumberFormat="1" applyFont="1" applyFill="1" applyBorder="1" applyAlignment="1">
      <alignment horizontal="left" vertical="center"/>
    </xf>
    <xf numFmtId="166" fontId="52" fillId="5" borderId="2" xfId="4" applyNumberFormat="1" applyFont="1" applyFill="1" applyBorder="1" applyAlignment="1">
      <alignment horizontal="center" vertical="center"/>
    </xf>
    <xf numFmtId="0" fontId="0" fillId="5" borderId="10" xfId="0" applyNumberFormat="1" applyFill="1" applyBorder="1" applyAlignment="1">
      <alignment horizontal="center" vertical="top" wrapText="1"/>
    </xf>
    <xf numFmtId="0" fontId="0" fillId="5" borderId="2" xfId="0" applyNumberFormat="1" applyFont="1" applyFill="1" applyBorder="1" applyAlignment="1">
      <alignment horizontal="left" vertical="top" wrapText="1"/>
    </xf>
    <xf numFmtId="0" fontId="62" fillId="0" borderId="0" xfId="0" applyFont="1"/>
    <xf numFmtId="0" fontId="64" fillId="4" borderId="50" xfId="5" applyNumberFormat="1" applyFont="1" applyFill="1" applyBorder="1" applyAlignment="1">
      <alignment horizontal="left" vertical="top"/>
    </xf>
    <xf numFmtId="0" fontId="13" fillId="5" borderId="2" xfId="0" applyNumberFormat="1" applyFont="1" applyFill="1" applyBorder="1" applyAlignment="1">
      <alignment vertical="center" wrapText="1"/>
    </xf>
    <xf numFmtId="0" fontId="0" fillId="2" borderId="0" xfId="0" applyFill="1"/>
    <xf numFmtId="0" fontId="0" fillId="5" borderId="2" xfId="0" applyNumberFormat="1" applyFont="1" applyFill="1" applyBorder="1" applyAlignment="1">
      <alignment horizontal="left" vertical="top" wrapText="1"/>
    </xf>
    <xf numFmtId="0" fontId="0" fillId="5" borderId="10" xfId="0" applyNumberFormat="1" applyFill="1" applyBorder="1" applyAlignment="1">
      <alignment horizontal="center" vertical="top" wrapText="1"/>
    </xf>
    <xf numFmtId="0" fontId="0" fillId="5" borderId="0" xfId="0" applyNumberFormat="1" applyFont="1" applyFill="1" applyBorder="1" applyAlignment="1">
      <alignment horizontal="left" vertical="top" wrapText="1"/>
    </xf>
    <xf numFmtId="0" fontId="0" fillId="5" borderId="41" xfId="0" applyNumberFormat="1" applyFont="1" applyFill="1" applyBorder="1" applyAlignment="1">
      <alignment vertical="center" wrapText="1"/>
    </xf>
    <xf numFmtId="0" fontId="65" fillId="5" borderId="2" xfId="3" applyNumberFormat="1" applyFont="1" applyFill="1" applyBorder="1" applyAlignment="1">
      <alignment horizontal="left" vertical="top" wrapText="1"/>
    </xf>
    <xf numFmtId="0" fontId="66" fillId="5" borderId="2" xfId="0" applyFont="1" applyFill="1" applyBorder="1" applyAlignment="1">
      <alignment horizontal="left" vertical="top" wrapText="1"/>
    </xf>
    <xf numFmtId="0" fontId="65" fillId="5" borderId="4" xfId="0" applyFont="1" applyFill="1" applyBorder="1" applyAlignment="1">
      <alignment horizontal="left" vertical="top"/>
    </xf>
    <xf numFmtId="0" fontId="0" fillId="5" borderId="2" xfId="0" applyNumberFormat="1" applyFont="1" applyFill="1" applyBorder="1" applyAlignment="1">
      <alignment horizontal="left" vertical="top" wrapText="1"/>
    </xf>
    <xf numFmtId="4" fontId="0" fillId="5" borderId="4" xfId="0" applyNumberFormat="1" applyFont="1" applyFill="1" applyBorder="1" applyAlignment="1">
      <alignment horizontal="left" vertical="top" wrapText="1"/>
    </xf>
    <xf numFmtId="0" fontId="0" fillId="11" borderId="2" xfId="0" applyNumberFormat="1" applyFill="1" applyBorder="1" applyAlignment="1">
      <alignment horizontal="left" vertical="top" wrapText="1"/>
    </xf>
    <xf numFmtId="49" fontId="0" fillId="5" borderId="2" xfId="0" applyNumberFormat="1" applyFill="1" applyBorder="1" applyAlignment="1">
      <alignment horizontal="left" vertical="top" wrapText="1"/>
    </xf>
    <xf numFmtId="0" fontId="50" fillId="5" borderId="2" xfId="0" applyNumberFormat="1" applyFont="1" applyFill="1" applyBorder="1" applyAlignment="1">
      <alignment horizontal="left" vertical="top" wrapText="1"/>
    </xf>
    <xf numFmtId="0" fontId="52" fillId="5" borderId="2" xfId="0" applyNumberFormat="1" applyFont="1" applyFill="1" applyBorder="1" applyAlignment="1">
      <alignment horizontal="left" vertical="top" wrapText="1"/>
    </xf>
    <xf numFmtId="0" fontId="52" fillId="5" borderId="2" xfId="0" applyNumberFormat="1" applyFont="1" applyFill="1" applyBorder="1" applyAlignment="1">
      <alignment vertical="top"/>
    </xf>
    <xf numFmtId="0" fontId="53" fillId="5" borderId="2" xfId="0" applyNumberFormat="1" applyFont="1" applyFill="1" applyBorder="1" applyAlignment="1">
      <alignment horizontal="left" vertical="top" wrapText="1"/>
    </xf>
    <xf numFmtId="49" fontId="0" fillId="4" borderId="2" xfId="0" applyNumberFormat="1" applyFont="1" applyFill="1" applyBorder="1" applyAlignment="1">
      <alignment horizontal="left" vertical="top" wrapText="1"/>
    </xf>
    <xf numFmtId="0" fontId="0" fillId="5" borderId="2" xfId="0" applyFont="1" applyFill="1" applyBorder="1" applyAlignment="1">
      <alignment vertical="center" wrapText="1"/>
    </xf>
    <xf numFmtId="0" fontId="21" fillId="2" borderId="29" xfId="0" applyNumberFormat="1" applyFont="1" applyFill="1" applyBorder="1" applyAlignment="1">
      <alignment vertical="center" wrapText="1"/>
    </xf>
    <xf numFmtId="165" fontId="0" fillId="5" borderId="2" xfId="0" applyNumberFormat="1" applyFill="1" applyBorder="1" applyAlignment="1">
      <alignment horizontal="center" vertical="center"/>
    </xf>
    <xf numFmtId="0" fontId="0" fillId="2" borderId="33" xfId="0" applyFont="1" applyFill="1" applyBorder="1" applyAlignment="1">
      <alignment vertical="center" wrapText="1"/>
    </xf>
    <xf numFmtId="0" fontId="0" fillId="2" borderId="8" xfId="0" applyFont="1" applyFill="1" applyBorder="1" applyAlignment="1">
      <alignment vertical="center" wrapText="1"/>
    </xf>
    <xf numFmtId="0" fontId="68" fillId="5" borderId="4" xfId="0" applyNumberFormat="1" applyFont="1" applyFill="1" applyBorder="1" applyAlignment="1">
      <alignment horizontal="center" vertical="center" wrapText="1"/>
    </xf>
    <xf numFmtId="0" fontId="0" fillId="5" borderId="29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wrapText="1"/>
    </xf>
    <xf numFmtId="0" fontId="13" fillId="5" borderId="29" xfId="0" applyFont="1" applyFill="1" applyBorder="1" applyAlignment="1">
      <alignment horizontal="left" vertical="top" wrapText="1"/>
    </xf>
    <xf numFmtId="0" fontId="54" fillId="5" borderId="2" xfId="0" applyNumberFormat="1" applyFont="1" applyFill="1" applyBorder="1" applyAlignment="1">
      <alignment horizontal="left" vertical="top" wrapText="1"/>
    </xf>
    <xf numFmtId="0" fontId="0" fillId="5" borderId="29" xfId="0" applyFill="1" applyBorder="1" applyAlignment="1">
      <alignment horizontal="left" vertical="top" wrapText="1"/>
    </xf>
    <xf numFmtId="0" fontId="0" fillId="5" borderId="2" xfId="0" applyNumberFormat="1" applyFont="1" applyFill="1" applyBorder="1" applyAlignment="1">
      <alignment vertical="top"/>
    </xf>
    <xf numFmtId="164" fontId="9" fillId="5" borderId="4" xfId="0" applyNumberFormat="1" applyFont="1" applyFill="1" applyBorder="1" applyAlignment="1">
      <alignment horizontal="right" vertical="center" wrapText="1"/>
    </xf>
    <xf numFmtId="0" fontId="14" fillId="5" borderId="2" xfId="0" applyFont="1" applyFill="1" applyBorder="1" applyAlignment="1">
      <alignment horizontal="left" wrapText="1"/>
    </xf>
    <xf numFmtId="0" fontId="38" fillId="5" borderId="2" xfId="0" applyFont="1" applyFill="1" applyBorder="1"/>
    <xf numFmtId="0" fontId="12" fillId="5" borderId="2" xfId="3" applyFont="1" applyFill="1" applyBorder="1" applyAlignment="1">
      <alignment horizontal="left" wrapText="1"/>
    </xf>
    <xf numFmtId="164" fontId="9" fillId="5" borderId="2" xfId="0" applyNumberFormat="1" applyFont="1" applyFill="1" applyBorder="1" applyAlignment="1">
      <alignment horizontal="right" vertical="center" wrapText="1"/>
    </xf>
    <xf numFmtId="0" fontId="32" fillId="5" borderId="2" xfId="0" applyFont="1" applyFill="1" applyBorder="1" applyAlignment="1">
      <alignment wrapText="1"/>
    </xf>
    <xf numFmtId="2" fontId="0" fillId="5" borderId="2" xfId="0" applyNumberFormat="1" applyFill="1" applyBorder="1" applyAlignment="1">
      <alignment horizontal="center" vertical="center" wrapText="1"/>
    </xf>
    <xf numFmtId="3" fontId="40" fillId="5" borderId="1" xfId="1" applyNumberFormat="1" applyFont="1" applyFill="1" applyBorder="1" applyAlignment="1">
      <alignment horizontal="center" vertical="center" wrapText="1"/>
    </xf>
    <xf numFmtId="0" fontId="0" fillId="5" borderId="2" xfId="0" applyNumberFormat="1" applyFont="1" applyFill="1" applyBorder="1" applyAlignment="1">
      <alignment horizontal="left" vertical="top" wrapText="1"/>
    </xf>
    <xf numFmtId="0" fontId="20" fillId="5" borderId="2" xfId="0" applyNumberFormat="1" applyFont="1" applyFill="1" applyBorder="1" applyAlignment="1">
      <alignment vertical="center" wrapText="1"/>
    </xf>
    <xf numFmtId="0" fontId="0" fillId="5" borderId="2" xfId="0" applyNumberFormat="1" applyFont="1" applyFill="1" applyBorder="1" applyAlignment="1">
      <alignment horizontal="left" vertical="top" wrapText="1"/>
    </xf>
    <xf numFmtId="164" fontId="0" fillId="5" borderId="2" xfId="0" applyNumberFormat="1" applyFont="1" applyFill="1" applyBorder="1" applyAlignment="1">
      <alignment horizontal="left" vertical="center" wrapText="1"/>
    </xf>
    <xf numFmtId="164" fontId="0" fillId="5" borderId="6" xfId="0" applyNumberFormat="1" applyFont="1" applyFill="1" applyBorder="1" applyAlignment="1">
      <alignment horizontal="left" vertical="center" wrapText="1"/>
    </xf>
    <xf numFmtId="0" fontId="0" fillId="5" borderId="44" xfId="0" applyNumberFormat="1" applyFont="1" applyFill="1" applyBorder="1" applyAlignment="1">
      <alignment vertical="center" wrapText="1"/>
    </xf>
    <xf numFmtId="0" fontId="13" fillId="5" borderId="45" xfId="0" applyNumberFormat="1" applyFont="1" applyFill="1" applyBorder="1" applyAlignment="1">
      <alignment vertical="center" wrapText="1"/>
    </xf>
    <xf numFmtId="3" fontId="54" fillId="5" borderId="12" xfId="0" applyNumberFormat="1" applyFont="1" applyFill="1" applyBorder="1" applyAlignment="1">
      <alignment horizontal="left" vertical="center" wrapText="1"/>
    </xf>
    <xf numFmtId="3" fontId="35" fillId="5" borderId="6" xfId="0" applyNumberFormat="1" applyFont="1" applyFill="1" applyBorder="1" applyAlignment="1">
      <alignment horizontal="left" vertical="center" wrapText="1"/>
    </xf>
    <xf numFmtId="0" fontId="13" fillId="5" borderId="2" xfId="0" applyNumberFormat="1" applyFont="1" applyFill="1" applyBorder="1" applyAlignment="1">
      <alignment vertical="top" wrapText="1"/>
    </xf>
    <xf numFmtId="164" fontId="13" fillId="5" borderId="2" xfId="0" applyNumberFormat="1" applyFont="1" applyFill="1" applyBorder="1" applyAlignment="1">
      <alignment horizontal="left" vertical="top" wrapText="1"/>
    </xf>
    <xf numFmtId="0" fontId="0" fillId="5" borderId="46" xfId="0" applyNumberFormat="1" applyFont="1" applyFill="1" applyBorder="1" applyAlignment="1">
      <alignment horizontal="center" vertical="center" wrapText="1"/>
    </xf>
    <xf numFmtId="3" fontId="12" fillId="5" borderId="2" xfId="0" applyNumberFormat="1" applyFont="1" applyFill="1" applyBorder="1" applyAlignment="1">
      <alignment horizontal="left" vertical="top" wrapText="1"/>
    </xf>
    <xf numFmtId="2" fontId="0" fillId="9" borderId="2" xfId="0" applyNumberFormat="1" applyFill="1" applyBorder="1" applyAlignment="1">
      <alignment horizontal="center" vertical="center" wrapText="1"/>
    </xf>
    <xf numFmtId="2" fontId="13" fillId="5" borderId="2" xfId="0" applyNumberFormat="1" applyFont="1" applyFill="1" applyBorder="1" applyAlignment="1">
      <alignment horizontal="center" vertical="center" wrapText="1"/>
    </xf>
    <xf numFmtId="4" fontId="13" fillId="5" borderId="2" xfId="0" applyNumberFormat="1" applyFont="1" applyFill="1" applyBorder="1" applyAlignment="1">
      <alignment horizontal="center" vertical="center" wrapText="1"/>
    </xf>
    <xf numFmtId="2" fontId="13" fillId="9" borderId="2" xfId="0" applyNumberFormat="1" applyFont="1" applyFill="1" applyBorder="1" applyAlignment="1">
      <alignment horizontal="center" vertical="center" wrapText="1"/>
    </xf>
    <xf numFmtId="0" fontId="51" fillId="0" borderId="2" xfId="0" applyFont="1" applyFill="1" applyBorder="1" applyAlignment="1">
      <alignment horizontal="left" vertical="center" wrapText="1"/>
    </xf>
    <xf numFmtId="3" fontId="42" fillId="13" borderId="2" xfId="1" applyNumberFormat="1" applyFont="1" applyFill="1" applyBorder="1"/>
    <xf numFmtId="3" fontId="42" fillId="12" borderId="2" xfId="1" applyNumberFormat="1" applyFont="1" applyFill="1" applyBorder="1"/>
    <xf numFmtId="3" fontId="30" fillId="12" borderId="4" xfId="1" applyNumberFormat="1" applyFont="1" applyFill="1" applyBorder="1" applyAlignment="1">
      <alignment vertical="center"/>
    </xf>
    <xf numFmtId="3" fontId="42" fillId="0" borderId="2" xfId="1" applyNumberFormat="1" applyFont="1" applyFill="1" applyBorder="1"/>
    <xf numFmtId="0" fontId="30" fillId="12" borderId="2" xfId="1" applyFont="1" applyFill="1" applyBorder="1" applyAlignment="1">
      <alignment vertical="center"/>
    </xf>
    <xf numFmtId="3" fontId="42" fillId="12" borderId="2" xfId="1" applyNumberFormat="1" applyFont="1" applyFill="1" applyBorder="1" applyAlignment="1">
      <alignment horizontal="center"/>
    </xf>
    <xf numFmtId="3" fontId="42" fillId="0" borderId="2" xfId="1" applyNumberFormat="1" applyFont="1" applyFill="1" applyBorder="1" applyAlignment="1">
      <alignment horizontal="right"/>
    </xf>
    <xf numFmtId="3" fontId="40" fillId="0" borderId="2" xfId="1" applyNumberFormat="1" applyFont="1" applyBorder="1" applyAlignment="1">
      <alignment horizontal="center" vertical="center" wrapText="1"/>
    </xf>
    <xf numFmtId="3" fontId="42" fillId="8" borderId="33" xfId="1" applyNumberFormat="1" applyFont="1" applyFill="1" applyBorder="1" applyAlignment="1">
      <alignment horizontal="center"/>
    </xf>
    <xf numFmtId="3" fontId="42" fillId="0" borderId="33" xfId="1" applyNumberFormat="1" applyFont="1" applyBorder="1" applyAlignment="1">
      <alignment horizontal="center"/>
    </xf>
    <xf numFmtId="0" fontId="42" fillId="5" borderId="0" xfId="1" applyFont="1" applyFill="1" applyBorder="1"/>
    <xf numFmtId="0" fontId="42" fillId="0" borderId="2" xfId="1" applyFont="1" applyFill="1" applyBorder="1"/>
    <xf numFmtId="0" fontId="42" fillId="0" borderId="29" xfId="1" applyFont="1" applyBorder="1"/>
    <xf numFmtId="0" fontId="0" fillId="5" borderId="0" xfId="0" applyNumberFormat="1" applyFill="1" applyBorder="1" applyAlignment="1">
      <alignment horizontal="left" vertical="top" wrapText="1"/>
    </xf>
    <xf numFmtId="0" fontId="13" fillId="0" borderId="29" xfId="0" applyFont="1" applyFill="1" applyBorder="1" applyAlignment="1">
      <alignment horizontal="left" vertical="top" wrapText="1"/>
    </xf>
    <xf numFmtId="0" fontId="0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vertical="center" wrapText="1"/>
    </xf>
    <xf numFmtId="0" fontId="69" fillId="0" borderId="2" xfId="0" applyFont="1" applyBorder="1" applyAlignment="1"/>
    <xf numFmtId="0" fontId="0" fillId="0" borderId="2" xfId="0" applyFont="1" applyBorder="1" applyAlignment="1"/>
    <xf numFmtId="0" fontId="0" fillId="5" borderId="1" xfId="0" applyNumberFormat="1" applyFill="1" applyBorder="1" applyAlignment="1">
      <alignment horizontal="left" vertical="top" wrapText="1"/>
    </xf>
    <xf numFmtId="0" fontId="51" fillId="0" borderId="1" xfId="0" applyFont="1" applyFill="1" applyBorder="1" applyAlignment="1">
      <alignment horizontal="left" vertical="top" wrapText="1"/>
    </xf>
    <xf numFmtId="4" fontId="13" fillId="5" borderId="1" xfId="0" applyNumberFormat="1" applyFont="1" applyFill="1" applyBorder="1" applyAlignment="1">
      <alignment horizontal="center" vertical="center" wrapText="1"/>
    </xf>
    <xf numFmtId="164" fontId="22" fillId="5" borderId="45" xfId="0" applyNumberFormat="1" applyFont="1" applyFill="1" applyBorder="1" applyAlignment="1">
      <alignment horizontal="center" vertical="center" wrapText="1"/>
    </xf>
    <xf numFmtId="0" fontId="60" fillId="5" borderId="41" xfId="0" applyNumberFormat="1" applyFont="1" applyFill="1" applyBorder="1" applyAlignment="1">
      <alignment horizontal="left" vertical="top" wrapText="1"/>
    </xf>
    <xf numFmtId="0" fontId="51" fillId="0" borderId="5" xfId="0" applyFont="1" applyFill="1" applyBorder="1" applyAlignment="1">
      <alignment horizontal="left" vertical="top" wrapText="1"/>
    </xf>
    <xf numFmtId="4" fontId="13" fillId="5" borderId="43" xfId="0" applyNumberFormat="1" applyFont="1" applyFill="1" applyBorder="1" applyAlignment="1">
      <alignment horizontal="center" vertical="center" wrapText="1"/>
    </xf>
    <xf numFmtId="0" fontId="60" fillId="5" borderId="2" xfId="0" applyNumberFormat="1" applyFont="1" applyFill="1" applyBorder="1" applyAlignment="1">
      <alignment horizontal="left" vertical="top" wrapText="1"/>
    </xf>
    <xf numFmtId="2" fontId="13" fillId="5" borderId="29" xfId="0" applyNumberFormat="1" applyFont="1" applyFill="1" applyBorder="1" applyAlignment="1">
      <alignment horizontal="center" vertical="center" wrapText="1"/>
    </xf>
    <xf numFmtId="4" fontId="13" fillId="5" borderId="29" xfId="0" applyNumberFormat="1" applyFont="1" applyFill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/>
    </xf>
    <xf numFmtId="0" fontId="60" fillId="5" borderId="4" xfId="0" applyNumberFormat="1" applyFont="1" applyFill="1" applyBorder="1" applyAlignment="1">
      <alignment horizontal="left" vertical="top" wrapText="1"/>
    </xf>
    <xf numFmtId="0" fontId="28" fillId="4" borderId="5" xfId="5" applyNumberFormat="1" applyFont="1" applyFill="1" applyBorder="1" applyAlignment="1">
      <alignment horizontal="left" vertical="center"/>
    </xf>
    <xf numFmtId="0" fontId="26" fillId="5" borderId="4" xfId="0" applyNumberFormat="1" applyFont="1" applyFill="1" applyBorder="1" applyAlignment="1">
      <alignment horizontal="left" vertical="top" wrapText="1"/>
    </xf>
    <xf numFmtId="0" fontId="0" fillId="0" borderId="29" xfId="0" applyFont="1" applyFill="1" applyBorder="1" applyAlignment="1">
      <alignment horizontal="left" vertical="top" wrapText="1"/>
    </xf>
    <xf numFmtId="0" fontId="70" fillId="4" borderId="2" xfId="5" applyNumberFormat="1" applyFont="1" applyFill="1" applyBorder="1" applyAlignment="1">
      <alignment horizontal="left" vertical="center"/>
    </xf>
    <xf numFmtId="0" fontId="70" fillId="4" borderId="29" xfId="5" applyNumberFormat="1" applyFont="1" applyFill="1" applyBorder="1" applyAlignment="1">
      <alignment horizontal="left" vertical="center"/>
    </xf>
    <xf numFmtId="0" fontId="70" fillId="4" borderId="5" xfId="5" applyNumberFormat="1" applyFont="1" applyFill="1" applyBorder="1" applyAlignment="1">
      <alignment horizontal="left" vertical="center"/>
    </xf>
    <xf numFmtId="0" fontId="71" fillId="0" borderId="0" xfId="0" applyFont="1"/>
    <xf numFmtId="0" fontId="72" fillId="5" borderId="2" xfId="0" applyNumberFormat="1" applyFont="1" applyFill="1" applyBorder="1" applyAlignment="1">
      <alignment horizontal="left" vertical="top" wrapText="1"/>
    </xf>
    <xf numFmtId="0" fontId="0" fillId="5" borderId="2" xfId="0" applyNumberFormat="1" applyFont="1" applyFill="1" applyBorder="1" applyAlignment="1">
      <alignment horizontal="left" vertical="top" wrapText="1"/>
    </xf>
    <xf numFmtId="0" fontId="0" fillId="5" borderId="3" xfId="0" applyNumberFormat="1" applyFill="1" applyBorder="1" applyAlignment="1">
      <alignment vertical="top" wrapText="1"/>
    </xf>
    <xf numFmtId="2" fontId="0" fillId="5" borderId="1" xfId="0" applyNumberFormat="1" applyFill="1" applyBorder="1" applyAlignment="1">
      <alignment horizontal="center" vertical="center" wrapText="1"/>
    </xf>
    <xf numFmtId="0" fontId="0" fillId="5" borderId="4" xfId="0" applyNumberFormat="1" applyFont="1" applyFill="1" applyBorder="1" applyAlignment="1">
      <alignment horizontal="left" vertical="top" wrapText="1"/>
    </xf>
    <xf numFmtId="2" fontId="0" fillId="5" borderId="4" xfId="0" applyNumberForma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left" wrapText="1"/>
    </xf>
    <xf numFmtId="0" fontId="59" fillId="0" borderId="2" xfId="0" applyFont="1" applyBorder="1" applyAlignment="1">
      <alignment horizontal="right"/>
    </xf>
    <xf numFmtId="0" fontId="58" fillId="0" borderId="2" xfId="0" applyFont="1" applyBorder="1"/>
    <xf numFmtId="0" fontId="0" fillId="14" borderId="2" xfId="0" applyNumberFormat="1" applyFont="1" applyFill="1" applyBorder="1" applyAlignment="1">
      <alignment vertical="center" wrapText="1"/>
    </xf>
    <xf numFmtId="0" fontId="13" fillId="14" borderId="2" xfId="0" applyNumberFormat="1" applyFont="1" applyFill="1" applyBorder="1" applyAlignment="1">
      <alignment vertical="center" wrapText="1"/>
    </xf>
    <xf numFmtId="2" fontId="13" fillId="14" borderId="2" xfId="0" applyNumberFormat="1" applyFont="1" applyFill="1" applyBorder="1" applyAlignment="1">
      <alignment horizontal="center" vertical="center" wrapText="1"/>
    </xf>
    <xf numFmtId="164" fontId="22" fillId="14" borderId="2" xfId="0" applyNumberFormat="1" applyFont="1" applyFill="1" applyBorder="1" applyAlignment="1">
      <alignment horizontal="center" vertical="center" wrapText="1"/>
    </xf>
    <xf numFmtId="2" fontId="0" fillId="14" borderId="2" xfId="0" applyNumberFormat="1" applyFill="1" applyBorder="1" applyAlignment="1">
      <alignment horizontal="center" vertical="center" wrapText="1"/>
    </xf>
    <xf numFmtId="164" fontId="20" fillId="14" borderId="2" xfId="0" applyNumberFormat="1" applyFont="1" applyFill="1" applyBorder="1" applyAlignment="1">
      <alignment horizontal="center" vertical="center" wrapText="1"/>
    </xf>
    <xf numFmtId="0" fontId="22" fillId="5" borderId="3" xfId="0" applyNumberFormat="1" applyFont="1" applyFill="1" applyBorder="1" applyAlignment="1">
      <alignment horizontal="center" vertical="center" wrapText="1"/>
    </xf>
    <xf numFmtId="0" fontId="0" fillId="14" borderId="2" xfId="0" applyFill="1" applyBorder="1"/>
    <xf numFmtId="0" fontId="74" fillId="0" borderId="0" xfId="0" applyFont="1" applyAlignment="1">
      <alignment wrapText="1"/>
    </xf>
    <xf numFmtId="0" fontId="55" fillId="15" borderId="2" xfId="0" applyNumberFormat="1" applyFont="1" applyFill="1" applyBorder="1" applyAlignment="1">
      <alignment horizontal="left" vertical="top" wrapText="1"/>
    </xf>
    <xf numFmtId="0" fontId="0" fillId="15" borderId="2" xfId="0" applyNumberFormat="1" applyFont="1" applyFill="1" applyBorder="1" applyAlignment="1">
      <alignment vertical="center" wrapText="1"/>
    </xf>
    <xf numFmtId="0" fontId="51" fillId="15" borderId="2" xfId="0" applyFont="1" applyFill="1" applyBorder="1" applyAlignment="1">
      <alignment horizontal="left" vertical="top" wrapText="1"/>
    </xf>
    <xf numFmtId="4" fontId="13" fillId="15" borderId="2" xfId="0" applyNumberFormat="1" applyFont="1" applyFill="1" applyBorder="1" applyAlignment="1">
      <alignment horizontal="center" vertical="center" wrapText="1"/>
    </xf>
    <xf numFmtId="164" fontId="22" fillId="15" borderId="2" xfId="0" applyNumberFormat="1" applyFont="1" applyFill="1" applyBorder="1" applyAlignment="1">
      <alignment horizontal="center" vertical="center" wrapText="1"/>
    </xf>
    <xf numFmtId="0" fontId="22" fillId="15" borderId="2" xfId="0" applyNumberFormat="1" applyFont="1" applyFill="1" applyBorder="1" applyAlignment="1">
      <alignment horizontal="left" vertical="top" wrapText="1"/>
    </xf>
    <xf numFmtId="0" fontId="73" fillId="15" borderId="2" xfId="0" applyFont="1" applyFill="1" applyBorder="1" applyAlignment="1">
      <alignment horizontal="left" vertical="top" wrapText="1"/>
    </xf>
    <xf numFmtId="0" fontId="55" fillId="15" borderId="2" xfId="0" applyFont="1" applyFill="1" applyBorder="1" applyAlignment="1">
      <alignment horizontal="left"/>
    </xf>
    <xf numFmtId="0" fontId="68" fillId="5" borderId="1" xfId="0" applyNumberFormat="1" applyFont="1" applyFill="1" applyBorder="1" applyAlignment="1">
      <alignment horizontal="center" vertical="center" wrapText="1"/>
    </xf>
    <xf numFmtId="0" fontId="68" fillId="0" borderId="4" xfId="0" applyFont="1" applyBorder="1" applyAlignment="1">
      <alignment horizontal="center" vertical="center" wrapText="1"/>
    </xf>
    <xf numFmtId="0" fontId="21" fillId="2" borderId="5" xfId="0" applyNumberFormat="1" applyFont="1" applyFill="1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5" borderId="10" xfId="0" applyNumberFormat="1" applyFill="1" applyBorder="1" applyAlignment="1">
      <alignment horizontal="center" vertical="top" wrapText="1"/>
    </xf>
    <xf numFmtId="0" fontId="60" fillId="5" borderId="1" xfId="0" applyNumberFormat="1" applyFont="1" applyFill="1" applyBorder="1" applyAlignment="1">
      <alignment horizontal="left" vertical="top" wrapText="1"/>
    </xf>
    <xf numFmtId="0" fontId="60" fillId="5" borderId="4" xfId="0" applyNumberFormat="1" applyFont="1" applyFill="1" applyBorder="1" applyAlignment="1">
      <alignment horizontal="left" vertical="top" wrapText="1"/>
    </xf>
    <xf numFmtId="0" fontId="22" fillId="5" borderId="29" xfId="0" applyNumberFormat="1" applyFont="1" applyFill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0" fillId="5" borderId="2" xfId="0" applyNumberFormat="1" applyFill="1" applyBorder="1" applyAlignment="1">
      <alignment horizontal="center" vertical="top" wrapText="1"/>
    </xf>
    <xf numFmtId="0" fontId="0" fillId="5" borderId="5" xfId="0" applyNumberFormat="1" applyFill="1" applyBorder="1" applyAlignment="1">
      <alignment horizontal="center" vertical="top" wrapText="1"/>
    </xf>
    <xf numFmtId="0" fontId="0" fillId="5" borderId="0" xfId="0" applyNumberFormat="1" applyFill="1" applyBorder="1" applyAlignment="1">
      <alignment horizontal="center" vertical="top" wrapText="1"/>
    </xf>
    <xf numFmtId="0" fontId="0" fillId="5" borderId="1" xfId="0" applyNumberFormat="1" applyFill="1" applyBorder="1" applyAlignment="1">
      <alignment horizontal="center" vertical="top" wrapText="1"/>
    </xf>
    <xf numFmtId="0" fontId="0" fillId="5" borderId="4" xfId="0" applyNumberFormat="1" applyFill="1" applyBorder="1" applyAlignment="1">
      <alignment horizontal="center" vertical="top" wrapText="1"/>
    </xf>
    <xf numFmtId="0" fontId="0" fillId="5" borderId="3" xfId="0" applyNumberFormat="1" applyFill="1" applyBorder="1" applyAlignment="1">
      <alignment horizontal="center" vertical="top" wrapText="1"/>
    </xf>
    <xf numFmtId="0" fontId="0" fillId="15" borderId="1" xfId="0" applyFill="1" applyBorder="1" applyAlignment="1"/>
    <xf numFmtId="0" fontId="0" fillId="15" borderId="3" xfId="0" applyFill="1" applyBorder="1" applyAlignment="1"/>
    <xf numFmtId="0" fontId="21" fillId="2" borderId="29" xfId="0" applyNumberFormat="1" applyFont="1" applyFill="1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5" borderId="20" xfId="0" applyNumberFormat="1" applyFill="1" applyBorder="1" applyAlignment="1">
      <alignment horizontal="center" vertical="top" wrapText="1"/>
    </xf>
    <xf numFmtId="0" fontId="0" fillId="5" borderId="22" xfId="0" applyNumberFormat="1" applyFill="1" applyBorder="1" applyAlignment="1">
      <alignment horizontal="center" vertical="top" wrapText="1"/>
    </xf>
    <xf numFmtId="0" fontId="11" fillId="5" borderId="38" xfId="0" applyFont="1" applyFill="1" applyBorder="1" applyAlignment="1">
      <alignment horizontal="center" vertical="center" wrapText="1"/>
    </xf>
    <xf numFmtId="0" fontId="11" fillId="5" borderId="38" xfId="0" applyFont="1" applyFill="1" applyBorder="1" applyAlignment="1">
      <alignment horizontal="center" vertical="center"/>
    </xf>
    <xf numFmtId="3" fontId="40" fillId="5" borderId="2" xfId="1" applyNumberFormat="1" applyFont="1" applyFill="1" applyBorder="1" applyAlignment="1">
      <alignment horizontal="center" vertical="center" wrapText="1"/>
    </xf>
    <xf numFmtId="3" fontId="40" fillId="5" borderId="1" xfId="1" applyNumberFormat="1" applyFont="1" applyFill="1" applyBorder="1" applyAlignment="1">
      <alignment horizontal="center" vertical="center" wrapText="1"/>
    </xf>
    <xf numFmtId="0" fontId="40" fillId="0" borderId="2" xfId="1" applyFont="1" applyBorder="1" applyAlignment="1">
      <alignment horizontal="center" vertical="center" wrapText="1"/>
    </xf>
    <xf numFmtId="0" fontId="40" fillId="0" borderId="1" xfId="1" applyFont="1" applyBorder="1" applyAlignment="1">
      <alignment horizontal="center" vertical="center" wrapText="1"/>
    </xf>
    <xf numFmtId="0" fontId="40" fillId="5" borderId="2" xfId="1" applyFont="1" applyFill="1" applyBorder="1" applyAlignment="1">
      <alignment horizontal="center" vertical="center" wrapText="1"/>
    </xf>
    <xf numFmtId="3" fontId="41" fillId="0" borderId="29" xfId="2" applyNumberFormat="1" applyFont="1" applyBorder="1" applyAlignment="1" applyProtection="1">
      <alignment horizontal="center" vertical="center" wrapText="1"/>
    </xf>
    <xf numFmtId="3" fontId="41" fillId="0" borderId="8" xfId="2" applyNumberFormat="1" applyFont="1" applyBorder="1" applyAlignment="1" applyProtection="1">
      <alignment horizontal="center" vertical="center" wrapText="1"/>
    </xf>
    <xf numFmtId="3" fontId="40" fillId="0" borderId="29" xfId="1" applyNumberFormat="1" applyFont="1" applyBorder="1" applyAlignment="1">
      <alignment horizontal="center" vertical="center" wrapText="1"/>
    </xf>
    <xf numFmtId="3" fontId="40" fillId="0" borderId="8" xfId="1" applyNumberFormat="1" applyFont="1" applyBorder="1" applyAlignment="1">
      <alignment horizontal="center" vertical="center" wrapText="1"/>
    </xf>
    <xf numFmtId="3" fontId="41" fillId="0" borderId="1" xfId="2" applyNumberFormat="1" applyFont="1" applyBorder="1" applyAlignment="1" applyProtection="1">
      <alignment horizontal="center" vertical="center" wrapText="1"/>
    </xf>
    <xf numFmtId="3" fontId="41" fillId="0" borderId="4" xfId="2" applyNumberFormat="1" applyFont="1" applyBorder="1" applyAlignment="1" applyProtection="1">
      <alignment horizontal="center" vertical="center" wrapText="1"/>
    </xf>
    <xf numFmtId="0" fontId="40" fillId="2" borderId="2" xfId="1" applyFont="1" applyFill="1" applyBorder="1" applyAlignment="1">
      <alignment horizontal="center" vertical="center" wrapText="1"/>
    </xf>
    <xf numFmtId="0" fontId="40" fillId="2" borderId="1" xfId="1" applyFont="1" applyFill="1" applyBorder="1" applyAlignment="1">
      <alignment horizontal="center" vertical="center" wrapText="1"/>
    </xf>
    <xf numFmtId="3" fontId="40" fillId="2" borderId="1" xfId="1" applyNumberFormat="1" applyFont="1" applyFill="1" applyBorder="1" applyAlignment="1">
      <alignment horizontal="center" vertical="center" wrapText="1"/>
    </xf>
    <xf numFmtId="3" fontId="40" fillId="2" borderId="3" xfId="1" applyNumberFormat="1" applyFont="1" applyFill="1" applyBorder="1" applyAlignment="1">
      <alignment horizontal="center" vertical="center" wrapText="1"/>
    </xf>
    <xf numFmtId="3" fontId="40" fillId="2" borderId="2" xfId="1" applyNumberFormat="1" applyFont="1" applyFill="1" applyBorder="1" applyAlignment="1">
      <alignment horizontal="center" vertical="center" wrapText="1"/>
    </xf>
    <xf numFmtId="3" fontId="40" fillId="5" borderId="2" xfId="1" applyNumberFormat="1" applyFont="1" applyFill="1" applyBorder="1" applyAlignment="1">
      <alignment horizontal="center" vertical="top" wrapText="1"/>
    </xf>
    <xf numFmtId="3" fontId="40" fillId="5" borderId="1" xfId="1" applyNumberFormat="1" applyFont="1" applyFill="1" applyBorder="1" applyAlignment="1">
      <alignment horizontal="center" vertical="top" wrapText="1"/>
    </xf>
    <xf numFmtId="3" fontId="41" fillId="2" borderId="29" xfId="2" applyNumberFormat="1" applyFont="1" applyFill="1" applyBorder="1" applyAlignment="1" applyProtection="1">
      <alignment horizontal="center" vertical="center" wrapText="1"/>
    </xf>
    <xf numFmtId="3" fontId="41" fillId="2" borderId="8" xfId="2" applyNumberFormat="1" applyFont="1" applyFill="1" applyBorder="1" applyAlignment="1" applyProtection="1">
      <alignment horizontal="center" vertical="center" wrapText="1"/>
    </xf>
    <xf numFmtId="3" fontId="41" fillId="2" borderId="1" xfId="2" applyNumberFormat="1" applyFont="1" applyFill="1" applyBorder="1" applyAlignment="1" applyProtection="1">
      <alignment horizontal="center" vertical="center" wrapText="1"/>
    </xf>
    <xf numFmtId="3" fontId="41" fillId="2" borderId="4" xfId="2" applyNumberFormat="1" applyFont="1" applyFill="1" applyBorder="1" applyAlignment="1" applyProtection="1">
      <alignment horizontal="center" vertical="center" wrapText="1"/>
    </xf>
    <xf numFmtId="3" fontId="40" fillId="2" borderId="39" xfId="1" applyNumberFormat="1" applyFont="1" applyFill="1" applyBorder="1" applyAlignment="1">
      <alignment horizontal="center" vertical="center" wrapText="1"/>
    </xf>
    <xf numFmtId="3" fontId="40" fillId="2" borderId="41" xfId="1" applyNumberFormat="1" applyFont="1" applyFill="1" applyBorder="1" applyAlignment="1">
      <alignment horizontal="center" vertical="center" wrapText="1"/>
    </xf>
    <xf numFmtId="3" fontId="40" fillId="2" borderId="1" xfId="1" applyNumberFormat="1" applyFont="1" applyFill="1" applyBorder="1" applyAlignment="1">
      <alignment horizontal="center" vertical="top" wrapText="1"/>
    </xf>
    <xf numFmtId="3" fontId="40" fillId="2" borderId="3" xfId="1" applyNumberFormat="1" applyFont="1" applyFill="1" applyBorder="1" applyAlignment="1">
      <alignment horizontal="center" vertical="top" wrapText="1"/>
    </xf>
    <xf numFmtId="3" fontId="40" fillId="5" borderId="3" xfId="1" applyNumberFormat="1" applyFont="1" applyFill="1" applyBorder="1" applyAlignment="1">
      <alignment horizontal="center" vertical="center" wrapText="1"/>
    </xf>
    <xf numFmtId="3" fontId="40" fillId="5" borderId="39" xfId="1" applyNumberFormat="1" applyFont="1" applyFill="1" applyBorder="1" applyAlignment="1">
      <alignment horizontal="center" vertical="center" wrapText="1"/>
    </xf>
    <xf numFmtId="3" fontId="40" fillId="5" borderId="41" xfId="1" applyNumberFormat="1" applyFont="1" applyFill="1" applyBorder="1" applyAlignment="1">
      <alignment horizontal="center" vertical="center" wrapText="1"/>
    </xf>
    <xf numFmtId="3" fontId="40" fillId="5" borderId="3" xfId="1" applyNumberFormat="1" applyFont="1" applyFill="1" applyBorder="1" applyAlignment="1">
      <alignment horizontal="center" vertical="top" wrapText="1"/>
    </xf>
    <xf numFmtId="3" fontId="40" fillId="0" borderId="2" xfId="1" applyNumberFormat="1" applyFont="1" applyBorder="1" applyAlignment="1">
      <alignment horizontal="center" vertical="center" wrapText="1"/>
    </xf>
    <xf numFmtId="0" fontId="0" fillId="0" borderId="1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5" borderId="2" xfId="0" applyNumberFormat="1" applyFont="1" applyFill="1" applyBorder="1" applyAlignment="1">
      <alignment horizontal="left" vertical="top" wrapText="1"/>
    </xf>
    <xf numFmtId="0" fontId="0" fillId="5" borderId="2" xfId="0" applyFill="1" applyBorder="1" applyAlignment="1"/>
    <xf numFmtId="0" fontId="0" fillId="0" borderId="2" xfId="0" applyBorder="1" applyAlignment="1"/>
    <xf numFmtId="0" fontId="0" fillId="5" borderId="41" xfId="0" applyNumberFormat="1" applyFont="1" applyFill="1" applyBorder="1" applyAlignment="1">
      <alignment horizontal="left" vertical="top" wrapText="1"/>
    </xf>
    <xf numFmtId="0" fontId="0" fillId="5" borderId="35" xfId="0" applyFill="1" applyBorder="1" applyAlignment="1"/>
    <xf numFmtId="0" fontId="0" fillId="5" borderId="21" xfId="0" applyFill="1" applyBorder="1" applyAlignment="1"/>
    <xf numFmtId="165" fontId="0" fillId="5" borderId="2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5" fontId="0" fillId="5" borderId="1" xfId="0" applyNumberFormat="1" applyFill="1" applyBorder="1" applyAlignment="1">
      <alignment horizontal="center" vertical="center"/>
    </xf>
    <xf numFmtId="165" fontId="0" fillId="5" borderId="3" xfId="0" applyNumberFormat="1" applyFill="1" applyBorder="1" applyAlignment="1">
      <alignment horizontal="center" vertical="center"/>
    </xf>
    <xf numFmtId="165" fontId="0" fillId="5" borderId="4" xfId="0" applyNumberForma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</cellXfs>
  <cellStyles count="7">
    <cellStyle name="Гиперссылка" xfId="2" builtinId="8"/>
    <cellStyle name="Обычный" xfId="0" builtinId="0"/>
    <cellStyle name="Обычный 2" xfId="3"/>
    <cellStyle name="Обычный 3" xfId="1"/>
    <cellStyle name="Обычный 4" xfId="6"/>
    <cellStyle name="Обычный_Лист1" xfId="5"/>
    <cellStyle name="Финансовый" xfId="4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75" Type="http://schemas.openxmlformats.org/officeDocument/2006/relationships/image" Target="../media/image134.png"/><Relationship Id="rId170" Type="http://schemas.openxmlformats.org/officeDocument/2006/relationships/image" Target="../media/image129.png"/><Relationship Id="rId191" Type="http://schemas.openxmlformats.org/officeDocument/2006/relationships/image" Target="../media/image150.jpeg"/><Relationship Id="rId196" Type="http://schemas.openxmlformats.org/officeDocument/2006/relationships/image" Target="../media/image155.png"/><Relationship Id="rId200" Type="http://schemas.openxmlformats.org/officeDocument/2006/relationships/image" Target="../media/image159.jpeg"/><Relationship Id="rId205" Type="http://schemas.openxmlformats.org/officeDocument/2006/relationships/image" Target="../media/image164.jpeg"/><Relationship Id="rId16" Type="http://schemas.openxmlformats.org/officeDocument/2006/relationships/image" Target="../media/image16.png"/><Relationship Id="rId107" Type="http://schemas.openxmlformats.org/officeDocument/2006/relationships/image" Target="../media/image107.tiff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5" Type="http://schemas.openxmlformats.org/officeDocument/2006/relationships/image" Target="../media/image124.jpeg"/><Relationship Id="rId181" Type="http://schemas.openxmlformats.org/officeDocument/2006/relationships/image" Target="../media/image140.jpeg"/><Relationship Id="rId186" Type="http://schemas.openxmlformats.org/officeDocument/2006/relationships/image" Target="../media/image145.jpeg"/><Relationship Id="rId211" Type="http://schemas.openxmlformats.org/officeDocument/2006/relationships/image" Target="../media/image170.emf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emf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71" Type="http://schemas.openxmlformats.org/officeDocument/2006/relationships/image" Target="../media/image130.jpeg"/><Relationship Id="rId176" Type="http://schemas.openxmlformats.org/officeDocument/2006/relationships/image" Target="../media/image135.png"/><Relationship Id="rId192" Type="http://schemas.openxmlformats.org/officeDocument/2006/relationships/image" Target="../media/image151.jpeg"/><Relationship Id="rId197" Type="http://schemas.openxmlformats.org/officeDocument/2006/relationships/image" Target="../media/image156.jpeg"/><Relationship Id="rId206" Type="http://schemas.openxmlformats.org/officeDocument/2006/relationships/image" Target="../media/image165.jpeg"/><Relationship Id="rId201" Type="http://schemas.openxmlformats.org/officeDocument/2006/relationships/image" Target="../media/image160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66" Type="http://schemas.openxmlformats.org/officeDocument/2006/relationships/image" Target="../media/image125.jpeg"/><Relationship Id="rId182" Type="http://schemas.openxmlformats.org/officeDocument/2006/relationships/image" Target="../media/image141.png"/><Relationship Id="rId187" Type="http://schemas.openxmlformats.org/officeDocument/2006/relationships/image" Target="../media/image14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171.em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64" Type="http://schemas.microsoft.com/office/2007/relationships/hdphoto" Target="NULL"/><Relationship Id="rId169" Type="http://schemas.openxmlformats.org/officeDocument/2006/relationships/image" Target="../media/image128.jpeg"/><Relationship Id="rId177" Type="http://schemas.openxmlformats.org/officeDocument/2006/relationships/image" Target="../media/image136.jpeg"/><Relationship Id="rId185" Type="http://schemas.openxmlformats.org/officeDocument/2006/relationships/image" Target="../media/image144.jpeg"/><Relationship Id="rId198" Type="http://schemas.openxmlformats.org/officeDocument/2006/relationships/image" Target="../media/image157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31.png"/><Relationship Id="rId180" Type="http://schemas.openxmlformats.org/officeDocument/2006/relationships/image" Target="../media/image139.jpeg"/><Relationship Id="rId193" Type="http://schemas.openxmlformats.org/officeDocument/2006/relationships/image" Target="../media/image152.jpeg"/><Relationship Id="rId202" Type="http://schemas.openxmlformats.org/officeDocument/2006/relationships/image" Target="../media/image161.jpeg"/><Relationship Id="rId207" Type="http://schemas.openxmlformats.org/officeDocument/2006/relationships/image" Target="../media/image166.png"/><Relationship Id="rId210" Type="http://schemas.openxmlformats.org/officeDocument/2006/relationships/image" Target="../media/image169.jpeg"/><Relationship Id="rId215" Type="http://schemas.openxmlformats.org/officeDocument/2006/relationships/image" Target="../media/image174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67" Type="http://schemas.openxmlformats.org/officeDocument/2006/relationships/image" Target="../media/image126.jpeg"/><Relationship Id="rId188" Type="http://schemas.openxmlformats.org/officeDocument/2006/relationships/image" Target="../media/image147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83" Type="http://schemas.openxmlformats.org/officeDocument/2006/relationships/image" Target="../media/image142.jpeg"/><Relationship Id="rId213" Type="http://schemas.openxmlformats.org/officeDocument/2006/relationships/image" Target="../media/image172.emf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78" Type="http://schemas.openxmlformats.org/officeDocument/2006/relationships/image" Target="../media/image137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73" Type="http://schemas.openxmlformats.org/officeDocument/2006/relationships/image" Target="../media/image132.emf"/><Relationship Id="rId194" Type="http://schemas.openxmlformats.org/officeDocument/2006/relationships/image" Target="../media/image153.jpeg"/><Relationship Id="rId199" Type="http://schemas.openxmlformats.org/officeDocument/2006/relationships/image" Target="../media/image158.jpeg"/><Relationship Id="rId203" Type="http://schemas.openxmlformats.org/officeDocument/2006/relationships/image" Target="../media/image162.jpeg"/><Relationship Id="rId208" Type="http://schemas.openxmlformats.org/officeDocument/2006/relationships/image" Target="../media/image167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68" Type="http://schemas.openxmlformats.org/officeDocument/2006/relationships/image" Target="../media/image12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84" Type="http://schemas.openxmlformats.org/officeDocument/2006/relationships/image" Target="../media/image143.jpeg"/><Relationship Id="rId189" Type="http://schemas.openxmlformats.org/officeDocument/2006/relationships/image" Target="../media/image148.jpeg"/><Relationship Id="rId3" Type="http://schemas.openxmlformats.org/officeDocument/2006/relationships/image" Target="../media/image3.jpeg"/><Relationship Id="rId214" Type="http://schemas.openxmlformats.org/officeDocument/2006/relationships/image" Target="../media/image173.emf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74" Type="http://schemas.openxmlformats.org/officeDocument/2006/relationships/image" Target="../media/image133.png"/><Relationship Id="rId179" Type="http://schemas.openxmlformats.org/officeDocument/2006/relationships/image" Target="../media/image138.jpeg"/><Relationship Id="rId195" Type="http://schemas.openxmlformats.org/officeDocument/2006/relationships/image" Target="../media/image154.jpeg"/><Relationship Id="rId209" Type="http://schemas.openxmlformats.org/officeDocument/2006/relationships/image" Target="../media/image168.jpeg"/><Relationship Id="rId190" Type="http://schemas.openxmlformats.org/officeDocument/2006/relationships/image" Target="../media/image149.jpeg"/><Relationship Id="rId204" Type="http://schemas.openxmlformats.org/officeDocument/2006/relationships/image" Target="../media/image163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tif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7.emf"/><Relationship Id="rId7" Type="http://schemas.openxmlformats.org/officeDocument/2006/relationships/image" Target="../media/image181.emf"/><Relationship Id="rId2" Type="http://schemas.openxmlformats.org/officeDocument/2006/relationships/image" Target="../media/image176.emf"/><Relationship Id="rId1" Type="http://schemas.openxmlformats.org/officeDocument/2006/relationships/image" Target="../media/image175.emf"/><Relationship Id="rId6" Type="http://schemas.openxmlformats.org/officeDocument/2006/relationships/image" Target="../media/image180.emf"/><Relationship Id="rId5" Type="http://schemas.openxmlformats.org/officeDocument/2006/relationships/image" Target="../media/image179.jpeg"/><Relationship Id="rId4" Type="http://schemas.openxmlformats.org/officeDocument/2006/relationships/image" Target="../media/image17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png"/><Relationship Id="rId3" Type="http://schemas.openxmlformats.org/officeDocument/2006/relationships/image" Target="../media/image184.png"/><Relationship Id="rId7" Type="http://schemas.openxmlformats.org/officeDocument/2006/relationships/image" Target="../media/image188.png"/><Relationship Id="rId2" Type="http://schemas.openxmlformats.org/officeDocument/2006/relationships/image" Target="../media/image183.png"/><Relationship Id="rId1" Type="http://schemas.openxmlformats.org/officeDocument/2006/relationships/image" Target="../media/image182.png"/><Relationship Id="rId6" Type="http://schemas.openxmlformats.org/officeDocument/2006/relationships/image" Target="../media/image187.png"/><Relationship Id="rId5" Type="http://schemas.openxmlformats.org/officeDocument/2006/relationships/image" Target="../media/image186.png"/><Relationship Id="rId10" Type="http://schemas.openxmlformats.org/officeDocument/2006/relationships/image" Target="../media/image191.png"/><Relationship Id="rId4" Type="http://schemas.openxmlformats.org/officeDocument/2006/relationships/image" Target="../media/image185.png"/><Relationship Id="rId9" Type="http://schemas.openxmlformats.org/officeDocument/2006/relationships/image" Target="../media/image19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png"/><Relationship Id="rId13" Type="http://schemas.openxmlformats.org/officeDocument/2006/relationships/image" Target="../media/image204.png"/><Relationship Id="rId18" Type="http://schemas.openxmlformats.org/officeDocument/2006/relationships/image" Target="../media/image209.png"/><Relationship Id="rId3" Type="http://schemas.openxmlformats.org/officeDocument/2006/relationships/image" Target="../media/image194.png"/><Relationship Id="rId21" Type="http://schemas.openxmlformats.org/officeDocument/2006/relationships/image" Target="../media/image211.png"/><Relationship Id="rId7" Type="http://schemas.openxmlformats.org/officeDocument/2006/relationships/image" Target="../media/image198.png"/><Relationship Id="rId12" Type="http://schemas.openxmlformats.org/officeDocument/2006/relationships/image" Target="../media/image203.png"/><Relationship Id="rId17" Type="http://schemas.openxmlformats.org/officeDocument/2006/relationships/image" Target="../media/image208.png"/><Relationship Id="rId2" Type="http://schemas.openxmlformats.org/officeDocument/2006/relationships/image" Target="../media/image193.png"/><Relationship Id="rId16" Type="http://schemas.openxmlformats.org/officeDocument/2006/relationships/image" Target="../media/image207.png"/><Relationship Id="rId20" Type="http://schemas.openxmlformats.org/officeDocument/2006/relationships/image" Target="../media/image210.png"/><Relationship Id="rId1" Type="http://schemas.openxmlformats.org/officeDocument/2006/relationships/image" Target="../media/image192.png"/><Relationship Id="rId6" Type="http://schemas.openxmlformats.org/officeDocument/2006/relationships/image" Target="../media/image197.png"/><Relationship Id="rId11" Type="http://schemas.openxmlformats.org/officeDocument/2006/relationships/image" Target="../media/image202.png"/><Relationship Id="rId5" Type="http://schemas.openxmlformats.org/officeDocument/2006/relationships/image" Target="../media/image196.png"/><Relationship Id="rId15" Type="http://schemas.openxmlformats.org/officeDocument/2006/relationships/image" Target="../media/image206.png"/><Relationship Id="rId10" Type="http://schemas.openxmlformats.org/officeDocument/2006/relationships/image" Target="../media/image201.png"/><Relationship Id="rId19" Type="http://schemas.openxmlformats.org/officeDocument/2006/relationships/image" Target="../media/image105.png"/><Relationship Id="rId4" Type="http://schemas.openxmlformats.org/officeDocument/2006/relationships/image" Target="../media/image195.png"/><Relationship Id="rId9" Type="http://schemas.openxmlformats.org/officeDocument/2006/relationships/image" Target="../media/image200.png"/><Relationship Id="rId14" Type="http://schemas.openxmlformats.org/officeDocument/2006/relationships/image" Target="../media/image205.png"/><Relationship Id="rId22" Type="http://schemas.openxmlformats.org/officeDocument/2006/relationships/image" Target="../media/image2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110</xdr:row>
      <xdr:rowOff>28575</xdr:rowOff>
    </xdr:from>
    <xdr:to>
      <xdr:col>1</xdr:col>
      <xdr:colOff>609600</xdr:colOff>
      <xdr:row>112</xdr:row>
      <xdr:rowOff>213059</xdr:rowOff>
    </xdr:to>
    <xdr:pic>
      <xdr:nvPicPr>
        <xdr:cNvPr id="10" name="Рисунок 7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16521" b="19710"/>
        <a:stretch>
          <a:fillRect/>
        </a:stretch>
      </xdr:blipFill>
      <xdr:spPr bwMode="auto">
        <a:xfrm>
          <a:off x="428625" y="19230975"/>
          <a:ext cx="16383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124</xdr:row>
      <xdr:rowOff>152400</xdr:rowOff>
    </xdr:from>
    <xdr:to>
      <xdr:col>1</xdr:col>
      <xdr:colOff>609600</xdr:colOff>
      <xdr:row>126</xdr:row>
      <xdr:rowOff>216067</xdr:rowOff>
    </xdr:to>
    <xdr:pic>
      <xdr:nvPicPr>
        <xdr:cNvPr id="14" name="Рисунок 18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22469475"/>
          <a:ext cx="1228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273</xdr:row>
      <xdr:rowOff>0</xdr:rowOff>
    </xdr:from>
    <xdr:to>
      <xdr:col>1</xdr:col>
      <xdr:colOff>704850</xdr:colOff>
      <xdr:row>275</xdr:row>
      <xdr:rowOff>151397</xdr:rowOff>
    </xdr:to>
    <xdr:pic>
      <xdr:nvPicPr>
        <xdr:cNvPr id="22" name="Рисунок 39"/>
        <xdr:cNvPicPr>
          <a:picLocks noChangeAspect="1"/>
        </xdr:cNvPicPr>
      </xdr:nvPicPr>
      <xdr:blipFill>
        <a:blip xmlns:r="http://schemas.openxmlformats.org/officeDocument/2006/relationships" r:embed="rId3"/>
        <a:srcRect l="6013" t="16273" r="4388" b="14786"/>
        <a:stretch>
          <a:fillRect/>
        </a:stretch>
      </xdr:blipFill>
      <xdr:spPr bwMode="auto">
        <a:xfrm>
          <a:off x="704850" y="42605325"/>
          <a:ext cx="15621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327</xdr:row>
      <xdr:rowOff>76200</xdr:rowOff>
    </xdr:from>
    <xdr:to>
      <xdr:col>1</xdr:col>
      <xdr:colOff>647700</xdr:colOff>
      <xdr:row>329</xdr:row>
      <xdr:rowOff>210552</xdr:rowOff>
    </xdr:to>
    <xdr:pic>
      <xdr:nvPicPr>
        <xdr:cNvPr id="30" name="Рисунок 55"/>
        <xdr:cNvPicPr>
          <a:picLocks noChangeAspect="1"/>
        </xdr:cNvPicPr>
      </xdr:nvPicPr>
      <xdr:blipFill>
        <a:blip xmlns:r="http://schemas.openxmlformats.org/officeDocument/2006/relationships" r:embed="rId4"/>
        <a:srcRect t="12997" b="13963"/>
        <a:stretch>
          <a:fillRect/>
        </a:stretch>
      </xdr:blipFill>
      <xdr:spPr bwMode="auto">
        <a:xfrm>
          <a:off x="647700" y="51863625"/>
          <a:ext cx="1514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695325</xdr:colOff>
      <xdr:row>332</xdr:row>
      <xdr:rowOff>28575</xdr:rowOff>
    </xdr:from>
    <xdr:to>
      <xdr:col>1</xdr:col>
      <xdr:colOff>695325</xdr:colOff>
      <xdr:row>333</xdr:row>
      <xdr:rowOff>100263</xdr:rowOff>
    </xdr:to>
    <xdr:pic>
      <xdr:nvPicPr>
        <xdr:cNvPr id="32" name="Рисунок 32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95325" y="53797200"/>
          <a:ext cx="12192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426</xdr:row>
      <xdr:rowOff>38100</xdr:rowOff>
    </xdr:from>
    <xdr:to>
      <xdr:col>1</xdr:col>
      <xdr:colOff>676275</xdr:colOff>
      <xdr:row>427</xdr:row>
      <xdr:rowOff>190500</xdr:rowOff>
    </xdr:to>
    <xdr:pic>
      <xdr:nvPicPr>
        <xdr:cNvPr id="37" name="Рисунок 74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76275" y="65951100"/>
          <a:ext cx="1076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425</xdr:row>
      <xdr:rowOff>28575</xdr:rowOff>
    </xdr:from>
    <xdr:to>
      <xdr:col>1</xdr:col>
      <xdr:colOff>609600</xdr:colOff>
      <xdr:row>425</xdr:row>
      <xdr:rowOff>190500</xdr:rowOff>
    </xdr:to>
    <xdr:pic>
      <xdr:nvPicPr>
        <xdr:cNvPr id="39" name="Рисунок 63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09600" y="65160525"/>
          <a:ext cx="1304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1714500</xdr:colOff>
      <xdr:row>464</xdr:row>
      <xdr:rowOff>19050</xdr:rowOff>
    </xdr:from>
    <xdr:to>
      <xdr:col>1</xdr:col>
      <xdr:colOff>1714500</xdr:colOff>
      <xdr:row>466</xdr:row>
      <xdr:rowOff>0</xdr:rowOff>
    </xdr:to>
    <xdr:pic>
      <xdr:nvPicPr>
        <xdr:cNvPr id="41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714500" y="85763100"/>
          <a:ext cx="5429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464</xdr:row>
      <xdr:rowOff>57150</xdr:rowOff>
    </xdr:from>
    <xdr:to>
      <xdr:col>1</xdr:col>
      <xdr:colOff>876300</xdr:colOff>
      <xdr:row>465</xdr:row>
      <xdr:rowOff>180975</xdr:rowOff>
    </xdr:to>
    <xdr:pic>
      <xdr:nvPicPr>
        <xdr:cNvPr id="42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76300" y="85801200"/>
          <a:ext cx="7905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468</xdr:row>
      <xdr:rowOff>57150</xdr:rowOff>
    </xdr:from>
    <xdr:to>
      <xdr:col>1</xdr:col>
      <xdr:colOff>790575</xdr:colOff>
      <xdr:row>469</xdr:row>
      <xdr:rowOff>180975</xdr:rowOff>
    </xdr:to>
    <xdr:pic>
      <xdr:nvPicPr>
        <xdr:cNvPr id="44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90575" y="87058500"/>
          <a:ext cx="7810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468</xdr:row>
      <xdr:rowOff>19050</xdr:rowOff>
    </xdr:from>
    <xdr:to>
      <xdr:col>1</xdr:col>
      <xdr:colOff>1695450</xdr:colOff>
      <xdr:row>469</xdr:row>
      <xdr:rowOff>371475</xdr:rowOff>
    </xdr:to>
    <xdr:pic>
      <xdr:nvPicPr>
        <xdr:cNvPr id="4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695450" y="87020400"/>
          <a:ext cx="5905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472</xdr:row>
      <xdr:rowOff>28575</xdr:rowOff>
    </xdr:from>
    <xdr:to>
      <xdr:col>1</xdr:col>
      <xdr:colOff>733425</xdr:colOff>
      <xdr:row>473</xdr:row>
      <xdr:rowOff>250657</xdr:rowOff>
    </xdr:to>
    <xdr:pic>
      <xdr:nvPicPr>
        <xdr:cNvPr id="47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33425" y="882872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1685925</xdr:colOff>
      <xdr:row>472</xdr:row>
      <xdr:rowOff>38100</xdr:rowOff>
    </xdr:from>
    <xdr:to>
      <xdr:col>1</xdr:col>
      <xdr:colOff>1685925</xdr:colOff>
      <xdr:row>474</xdr:row>
      <xdr:rowOff>130342</xdr:rowOff>
    </xdr:to>
    <xdr:pic>
      <xdr:nvPicPr>
        <xdr:cNvPr id="48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685925" y="88296750"/>
          <a:ext cx="6477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476</xdr:row>
      <xdr:rowOff>66675</xdr:rowOff>
    </xdr:from>
    <xdr:to>
      <xdr:col>1</xdr:col>
      <xdr:colOff>676275</xdr:colOff>
      <xdr:row>477</xdr:row>
      <xdr:rowOff>240632</xdr:rowOff>
    </xdr:to>
    <xdr:pic>
      <xdr:nvPicPr>
        <xdr:cNvPr id="50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76275" y="89582625"/>
          <a:ext cx="7810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1657350</xdr:colOff>
      <xdr:row>476</xdr:row>
      <xdr:rowOff>28575</xdr:rowOff>
    </xdr:from>
    <xdr:to>
      <xdr:col>1</xdr:col>
      <xdr:colOff>1657350</xdr:colOff>
      <xdr:row>478</xdr:row>
      <xdr:rowOff>140369</xdr:rowOff>
    </xdr:to>
    <xdr:pic>
      <xdr:nvPicPr>
        <xdr:cNvPr id="51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657350" y="89544525"/>
          <a:ext cx="6000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484</xdr:row>
      <xdr:rowOff>28575</xdr:rowOff>
    </xdr:from>
    <xdr:to>
      <xdr:col>1</xdr:col>
      <xdr:colOff>676275</xdr:colOff>
      <xdr:row>485</xdr:row>
      <xdr:rowOff>140869</xdr:rowOff>
    </xdr:to>
    <xdr:pic>
      <xdr:nvPicPr>
        <xdr:cNvPr id="53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676275" y="92059125"/>
          <a:ext cx="8572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1657350</xdr:colOff>
      <xdr:row>484</xdr:row>
      <xdr:rowOff>28575</xdr:rowOff>
    </xdr:from>
    <xdr:to>
      <xdr:col>1</xdr:col>
      <xdr:colOff>1657350</xdr:colOff>
      <xdr:row>485</xdr:row>
      <xdr:rowOff>340894</xdr:rowOff>
    </xdr:to>
    <xdr:pic>
      <xdr:nvPicPr>
        <xdr:cNvPr id="54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657350" y="92059125"/>
          <a:ext cx="6667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480</xdr:row>
      <xdr:rowOff>19050</xdr:rowOff>
    </xdr:from>
    <xdr:to>
      <xdr:col>1</xdr:col>
      <xdr:colOff>704850</xdr:colOff>
      <xdr:row>481</xdr:row>
      <xdr:rowOff>132349</xdr:rowOff>
    </xdr:to>
    <xdr:pic>
      <xdr:nvPicPr>
        <xdr:cNvPr id="56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04850" y="90792300"/>
          <a:ext cx="8001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1752600</xdr:colOff>
      <xdr:row>480</xdr:row>
      <xdr:rowOff>9525</xdr:rowOff>
    </xdr:from>
    <xdr:to>
      <xdr:col>1</xdr:col>
      <xdr:colOff>1752600</xdr:colOff>
      <xdr:row>481</xdr:row>
      <xdr:rowOff>360949</xdr:rowOff>
    </xdr:to>
    <xdr:pic>
      <xdr:nvPicPr>
        <xdr:cNvPr id="57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752600" y="90782775"/>
          <a:ext cx="5810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1476375</xdr:colOff>
      <xdr:row>501</xdr:row>
      <xdr:rowOff>9525</xdr:rowOff>
    </xdr:from>
    <xdr:to>
      <xdr:col>3</xdr:col>
      <xdr:colOff>1476375</xdr:colOff>
      <xdr:row>501</xdr:row>
      <xdr:rowOff>190500</xdr:rowOff>
    </xdr:to>
    <xdr:pic>
      <xdr:nvPicPr>
        <xdr:cNvPr id="59" name="Picture 816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781550" y="94888050"/>
          <a:ext cx="1104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1476375</xdr:colOff>
      <xdr:row>500</xdr:row>
      <xdr:rowOff>85725</xdr:rowOff>
    </xdr:from>
    <xdr:to>
      <xdr:col>3</xdr:col>
      <xdr:colOff>1476375</xdr:colOff>
      <xdr:row>500</xdr:row>
      <xdr:rowOff>190500</xdr:rowOff>
    </xdr:to>
    <xdr:pic>
      <xdr:nvPicPr>
        <xdr:cNvPr id="60" name="Picture 818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81550" y="94087950"/>
          <a:ext cx="1095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1352550</xdr:colOff>
      <xdr:row>553</xdr:row>
      <xdr:rowOff>76200</xdr:rowOff>
    </xdr:from>
    <xdr:to>
      <xdr:col>1</xdr:col>
      <xdr:colOff>1352550</xdr:colOff>
      <xdr:row>553</xdr:row>
      <xdr:rowOff>571500</xdr:rowOff>
    </xdr:to>
    <xdr:pic>
      <xdr:nvPicPr>
        <xdr:cNvPr id="62" name="Picture 948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352550" y="108451650"/>
          <a:ext cx="676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1381125</xdr:colOff>
      <xdr:row>554</xdr:row>
      <xdr:rowOff>76200</xdr:rowOff>
    </xdr:from>
    <xdr:to>
      <xdr:col>1</xdr:col>
      <xdr:colOff>1381125</xdr:colOff>
      <xdr:row>554</xdr:row>
      <xdr:rowOff>190500</xdr:rowOff>
    </xdr:to>
    <xdr:pic>
      <xdr:nvPicPr>
        <xdr:cNvPr id="64" name="Picture 1017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381125" y="109394625"/>
          <a:ext cx="6191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559</xdr:row>
      <xdr:rowOff>0</xdr:rowOff>
    </xdr:from>
    <xdr:to>
      <xdr:col>1</xdr:col>
      <xdr:colOff>752475</xdr:colOff>
      <xdr:row>561</xdr:row>
      <xdr:rowOff>361450</xdr:rowOff>
    </xdr:to>
    <xdr:pic>
      <xdr:nvPicPr>
        <xdr:cNvPr id="67" name="Picture 1159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52475" y="112976025"/>
          <a:ext cx="6381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563</xdr:row>
      <xdr:rowOff>0</xdr:rowOff>
    </xdr:from>
    <xdr:to>
      <xdr:col>1</xdr:col>
      <xdr:colOff>609600</xdr:colOff>
      <xdr:row>564</xdr:row>
      <xdr:rowOff>171450</xdr:rowOff>
    </xdr:to>
    <xdr:pic>
      <xdr:nvPicPr>
        <xdr:cNvPr id="69" name="Picture 1304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609600" y="116443125"/>
          <a:ext cx="8858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563</xdr:row>
      <xdr:rowOff>0</xdr:rowOff>
    </xdr:from>
    <xdr:to>
      <xdr:col>1</xdr:col>
      <xdr:colOff>723900</xdr:colOff>
      <xdr:row>563</xdr:row>
      <xdr:rowOff>161925</xdr:rowOff>
    </xdr:to>
    <xdr:pic>
      <xdr:nvPicPr>
        <xdr:cNvPr id="74" name="Picture 1759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23900" y="122701050"/>
          <a:ext cx="7810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570</xdr:row>
      <xdr:rowOff>76200</xdr:rowOff>
    </xdr:from>
    <xdr:to>
      <xdr:col>1</xdr:col>
      <xdr:colOff>733425</xdr:colOff>
      <xdr:row>571</xdr:row>
      <xdr:rowOff>158919</xdr:rowOff>
    </xdr:to>
    <xdr:pic>
      <xdr:nvPicPr>
        <xdr:cNvPr id="76" name="Picture 2240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33425" y="127996950"/>
          <a:ext cx="904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578</xdr:row>
      <xdr:rowOff>19050</xdr:rowOff>
    </xdr:from>
    <xdr:to>
      <xdr:col>1</xdr:col>
      <xdr:colOff>1123950</xdr:colOff>
      <xdr:row>578</xdr:row>
      <xdr:rowOff>381000</xdr:rowOff>
    </xdr:to>
    <xdr:pic>
      <xdr:nvPicPr>
        <xdr:cNvPr id="78" name="Picture 2323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123950" y="130140075"/>
          <a:ext cx="13620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1628775</xdr:colOff>
      <xdr:row>584</xdr:row>
      <xdr:rowOff>0</xdr:rowOff>
    </xdr:from>
    <xdr:to>
      <xdr:col>1</xdr:col>
      <xdr:colOff>1628775</xdr:colOff>
      <xdr:row>584</xdr:row>
      <xdr:rowOff>190500</xdr:rowOff>
    </xdr:to>
    <xdr:pic>
      <xdr:nvPicPr>
        <xdr:cNvPr id="81" name="Picture 2574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628775" y="132949950"/>
          <a:ext cx="838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584</xdr:row>
      <xdr:rowOff>0</xdr:rowOff>
    </xdr:from>
    <xdr:to>
      <xdr:col>1</xdr:col>
      <xdr:colOff>828675</xdr:colOff>
      <xdr:row>584</xdr:row>
      <xdr:rowOff>190500</xdr:rowOff>
    </xdr:to>
    <xdr:pic>
      <xdr:nvPicPr>
        <xdr:cNvPr id="82" name="Picture 2576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828675" y="132549900"/>
          <a:ext cx="809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584</xdr:row>
      <xdr:rowOff>0</xdr:rowOff>
    </xdr:from>
    <xdr:to>
      <xdr:col>1</xdr:col>
      <xdr:colOff>771525</xdr:colOff>
      <xdr:row>584</xdr:row>
      <xdr:rowOff>152400</xdr:rowOff>
    </xdr:to>
    <xdr:pic>
      <xdr:nvPicPr>
        <xdr:cNvPr id="84" name="Picture 2750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771525" y="133911975"/>
          <a:ext cx="8286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1628775</xdr:colOff>
      <xdr:row>584</xdr:row>
      <xdr:rowOff>0</xdr:rowOff>
    </xdr:from>
    <xdr:to>
      <xdr:col>1</xdr:col>
      <xdr:colOff>1628775</xdr:colOff>
      <xdr:row>584</xdr:row>
      <xdr:rowOff>2507</xdr:rowOff>
    </xdr:to>
    <xdr:pic>
      <xdr:nvPicPr>
        <xdr:cNvPr id="85" name="Picture 2752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628775" y="134493000"/>
          <a:ext cx="8858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584</xdr:row>
      <xdr:rowOff>0</xdr:rowOff>
    </xdr:from>
    <xdr:to>
      <xdr:col>1</xdr:col>
      <xdr:colOff>876300</xdr:colOff>
      <xdr:row>584</xdr:row>
      <xdr:rowOff>352425</xdr:rowOff>
    </xdr:to>
    <xdr:pic>
      <xdr:nvPicPr>
        <xdr:cNvPr id="87" name="Picture 3163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876300" y="135331200"/>
          <a:ext cx="9906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1885950</xdr:colOff>
      <xdr:row>584</xdr:row>
      <xdr:rowOff>0</xdr:rowOff>
    </xdr:from>
    <xdr:to>
      <xdr:col>1</xdr:col>
      <xdr:colOff>1885950</xdr:colOff>
      <xdr:row>584</xdr:row>
      <xdr:rowOff>133350</xdr:rowOff>
    </xdr:to>
    <xdr:pic>
      <xdr:nvPicPr>
        <xdr:cNvPr id="88" name="Picture 3165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885950" y="13608367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584</xdr:row>
      <xdr:rowOff>0</xdr:rowOff>
    </xdr:from>
    <xdr:to>
      <xdr:col>1</xdr:col>
      <xdr:colOff>876300</xdr:colOff>
      <xdr:row>584</xdr:row>
      <xdr:rowOff>266700</xdr:rowOff>
    </xdr:to>
    <xdr:pic>
      <xdr:nvPicPr>
        <xdr:cNvPr id="90" name="Picture 3443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876300" y="136940925"/>
          <a:ext cx="8667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1752600</xdr:colOff>
      <xdr:row>584</xdr:row>
      <xdr:rowOff>0</xdr:rowOff>
    </xdr:from>
    <xdr:to>
      <xdr:col>1</xdr:col>
      <xdr:colOff>1752600</xdr:colOff>
      <xdr:row>584</xdr:row>
      <xdr:rowOff>190500</xdr:rowOff>
    </xdr:to>
    <xdr:pic>
      <xdr:nvPicPr>
        <xdr:cNvPr id="91" name="Picture 3445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752600" y="13751242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459</xdr:row>
      <xdr:rowOff>28575</xdr:rowOff>
    </xdr:from>
    <xdr:to>
      <xdr:col>1</xdr:col>
      <xdr:colOff>885825</xdr:colOff>
      <xdr:row>459</xdr:row>
      <xdr:rowOff>190500</xdr:rowOff>
    </xdr:to>
    <xdr:pic>
      <xdr:nvPicPr>
        <xdr:cNvPr id="94" name="Picture 6482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885825" y="83105625"/>
          <a:ext cx="4953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461</xdr:row>
      <xdr:rowOff>38100</xdr:rowOff>
    </xdr:from>
    <xdr:to>
      <xdr:col>1</xdr:col>
      <xdr:colOff>828675</xdr:colOff>
      <xdr:row>461</xdr:row>
      <xdr:rowOff>190500</xdr:rowOff>
    </xdr:to>
    <xdr:pic>
      <xdr:nvPicPr>
        <xdr:cNvPr id="95" name="Picture 6484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828675" y="8437245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457</xdr:row>
      <xdr:rowOff>19050</xdr:rowOff>
    </xdr:from>
    <xdr:to>
      <xdr:col>1</xdr:col>
      <xdr:colOff>838200</xdr:colOff>
      <xdr:row>457</xdr:row>
      <xdr:rowOff>190500</xdr:rowOff>
    </xdr:to>
    <xdr:pic>
      <xdr:nvPicPr>
        <xdr:cNvPr id="96" name="Picture 6486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838200" y="81838800"/>
          <a:ext cx="561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458</xdr:row>
      <xdr:rowOff>85725</xdr:rowOff>
    </xdr:from>
    <xdr:to>
      <xdr:col>1</xdr:col>
      <xdr:colOff>714375</xdr:colOff>
      <xdr:row>458</xdr:row>
      <xdr:rowOff>190500</xdr:rowOff>
    </xdr:to>
    <xdr:pic>
      <xdr:nvPicPr>
        <xdr:cNvPr id="97" name="Picture 6608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14375" y="82534125"/>
          <a:ext cx="8477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460</xdr:row>
      <xdr:rowOff>47625</xdr:rowOff>
    </xdr:from>
    <xdr:to>
      <xdr:col>1</xdr:col>
      <xdr:colOff>771525</xdr:colOff>
      <xdr:row>460</xdr:row>
      <xdr:rowOff>190500</xdr:rowOff>
    </xdr:to>
    <xdr:pic>
      <xdr:nvPicPr>
        <xdr:cNvPr id="98" name="Picture 6731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771525" y="83753325"/>
          <a:ext cx="619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462</xdr:row>
      <xdr:rowOff>19050</xdr:rowOff>
    </xdr:from>
    <xdr:to>
      <xdr:col>1</xdr:col>
      <xdr:colOff>828675</xdr:colOff>
      <xdr:row>462</xdr:row>
      <xdr:rowOff>190500</xdr:rowOff>
    </xdr:to>
    <xdr:pic>
      <xdr:nvPicPr>
        <xdr:cNvPr id="99" name="Picture 6733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828675" y="84982050"/>
          <a:ext cx="5238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452</xdr:row>
      <xdr:rowOff>0</xdr:rowOff>
    </xdr:from>
    <xdr:to>
      <xdr:col>1</xdr:col>
      <xdr:colOff>771525</xdr:colOff>
      <xdr:row>452</xdr:row>
      <xdr:rowOff>190500</xdr:rowOff>
    </xdr:to>
    <xdr:pic>
      <xdr:nvPicPr>
        <xdr:cNvPr id="102" name="Picture 6986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71525" y="78971775"/>
          <a:ext cx="10191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449</xdr:row>
      <xdr:rowOff>28575</xdr:rowOff>
    </xdr:from>
    <xdr:to>
      <xdr:col>1</xdr:col>
      <xdr:colOff>847725</xdr:colOff>
      <xdr:row>449</xdr:row>
      <xdr:rowOff>190500</xdr:rowOff>
    </xdr:to>
    <xdr:pic>
      <xdr:nvPicPr>
        <xdr:cNvPr id="110" name="Picture 8073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847725" y="773334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436</xdr:row>
      <xdr:rowOff>47625</xdr:rowOff>
    </xdr:from>
    <xdr:to>
      <xdr:col>1</xdr:col>
      <xdr:colOff>1047750</xdr:colOff>
      <xdr:row>436</xdr:row>
      <xdr:rowOff>381000</xdr:rowOff>
    </xdr:to>
    <xdr:pic>
      <xdr:nvPicPr>
        <xdr:cNvPr id="112" name="Picture 8496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047750" y="71704200"/>
          <a:ext cx="5143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440</xdr:row>
      <xdr:rowOff>19050</xdr:rowOff>
    </xdr:from>
    <xdr:to>
      <xdr:col>1</xdr:col>
      <xdr:colOff>1038225</xdr:colOff>
      <xdr:row>440</xdr:row>
      <xdr:rowOff>190500</xdr:rowOff>
    </xdr:to>
    <xdr:pic>
      <xdr:nvPicPr>
        <xdr:cNvPr id="113" name="Picture 8639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038225" y="72932925"/>
          <a:ext cx="5334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441</xdr:row>
      <xdr:rowOff>38100</xdr:rowOff>
    </xdr:from>
    <xdr:to>
      <xdr:col>1</xdr:col>
      <xdr:colOff>1038225</xdr:colOff>
      <xdr:row>442</xdr:row>
      <xdr:rowOff>200525</xdr:rowOff>
    </xdr:to>
    <xdr:pic>
      <xdr:nvPicPr>
        <xdr:cNvPr id="114" name="Picture 8496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038225" y="73561575"/>
          <a:ext cx="5143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1028700</xdr:colOff>
      <xdr:row>438</xdr:row>
      <xdr:rowOff>9525</xdr:rowOff>
    </xdr:from>
    <xdr:to>
      <xdr:col>1</xdr:col>
      <xdr:colOff>1028700</xdr:colOff>
      <xdr:row>438</xdr:row>
      <xdr:rowOff>190500</xdr:rowOff>
    </xdr:to>
    <xdr:pic>
      <xdr:nvPicPr>
        <xdr:cNvPr id="115" name="Picture 8926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028700" y="72294750"/>
          <a:ext cx="4667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445</xdr:row>
      <xdr:rowOff>28575</xdr:rowOff>
    </xdr:from>
    <xdr:to>
      <xdr:col>1</xdr:col>
      <xdr:colOff>895350</xdr:colOff>
      <xdr:row>445</xdr:row>
      <xdr:rowOff>190500</xdr:rowOff>
    </xdr:to>
    <xdr:pic>
      <xdr:nvPicPr>
        <xdr:cNvPr id="116" name="Picture 8928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895350" y="75161775"/>
          <a:ext cx="8763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447</xdr:row>
      <xdr:rowOff>28575</xdr:rowOff>
    </xdr:from>
    <xdr:to>
      <xdr:col>1</xdr:col>
      <xdr:colOff>838200</xdr:colOff>
      <xdr:row>447</xdr:row>
      <xdr:rowOff>190500</xdr:rowOff>
    </xdr:to>
    <xdr:pic>
      <xdr:nvPicPr>
        <xdr:cNvPr id="117" name="Picture 8213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838200" y="75809475"/>
          <a:ext cx="9620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457</xdr:row>
      <xdr:rowOff>0</xdr:rowOff>
    </xdr:from>
    <xdr:to>
      <xdr:col>1</xdr:col>
      <xdr:colOff>866775</xdr:colOff>
      <xdr:row>457</xdr:row>
      <xdr:rowOff>142875</xdr:rowOff>
    </xdr:to>
    <xdr:pic>
      <xdr:nvPicPr>
        <xdr:cNvPr id="118" name="Picture 9076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866775" y="81229200"/>
          <a:ext cx="5715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1066800</xdr:colOff>
      <xdr:row>435</xdr:row>
      <xdr:rowOff>38100</xdr:rowOff>
    </xdr:from>
    <xdr:to>
      <xdr:col>1</xdr:col>
      <xdr:colOff>1066800</xdr:colOff>
      <xdr:row>435</xdr:row>
      <xdr:rowOff>190500</xdr:rowOff>
    </xdr:to>
    <xdr:pic>
      <xdr:nvPicPr>
        <xdr:cNvPr id="119" name="Picture 9078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066800" y="71113650"/>
          <a:ext cx="552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1838325</xdr:colOff>
      <xdr:row>448</xdr:row>
      <xdr:rowOff>19050</xdr:rowOff>
    </xdr:from>
    <xdr:to>
      <xdr:col>1</xdr:col>
      <xdr:colOff>1838325</xdr:colOff>
      <xdr:row>448</xdr:row>
      <xdr:rowOff>190500</xdr:rowOff>
    </xdr:to>
    <xdr:pic>
      <xdr:nvPicPr>
        <xdr:cNvPr id="120" name="Picture 9080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838325" y="76409550"/>
          <a:ext cx="581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450</xdr:row>
      <xdr:rowOff>38100</xdr:rowOff>
    </xdr:from>
    <xdr:to>
      <xdr:col>1</xdr:col>
      <xdr:colOff>914400</xdr:colOff>
      <xdr:row>450</xdr:row>
      <xdr:rowOff>190500</xdr:rowOff>
    </xdr:to>
    <xdr:pic>
      <xdr:nvPicPr>
        <xdr:cNvPr id="121" name="Picture 9230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914400" y="77943075"/>
          <a:ext cx="5238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456</xdr:row>
      <xdr:rowOff>28575</xdr:rowOff>
    </xdr:from>
    <xdr:to>
      <xdr:col>1</xdr:col>
      <xdr:colOff>866775</xdr:colOff>
      <xdr:row>456</xdr:row>
      <xdr:rowOff>190500</xdr:rowOff>
    </xdr:to>
    <xdr:pic>
      <xdr:nvPicPr>
        <xdr:cNvPr id="122" name="Picture 9232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866775" y="80657700"/>
          <a:ext cx="581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142</xdr:row>
      <xdr:rowOff>28575</xdr:rowOff>
    </xdr:from>
    <xdr:to>
      <xdr:col>1</xdr:col>
      <xdr:colOff>609600</xdr:colOff>
      <xdr:row>144</xdr:row>
      <xdr:rowOff>38601</xdr:rowOff>
    </xdr:to>
    <xdr:pic>
      <xdr:nvPicPr>
        <xdr:cNvPr id="140" name="Рисунок 139" descr="d029fbcf_79c8_4e84_b0d5_50ecbd772da6_6997af5c_0ff2_11e8_80d0_448a5ba02bf1.jpe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95300" y="26384250"/>
          <a:ext cx="17811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148891</xdr:colOff>
      <xdr:row>110</xdr:row>
      <xdr:rowOff>89234</xdr:rowOff>
    </xdr:from>
    <xdr:to>
      <xdr:col>1</xdr:col>
      <xdr:colOff>2242726</xdr:colOff>
      <xdr:row>114</xdr:row>
      <xdr:rowOff>30078</xdr:rowOff>
    </xdr:to>
    <xdr:pic>
      <xdr:nvPicPr>
        <xdr:cNvPr id="149" name="Рисунок 7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16521" b="19710"/>
        <a:stretch>
          <a:fillRect/>
        </a:stretch>
      </xdr:blipFill>
      <xdr:spPr bwMode="auto">
        <a:xfrm>
          <a:off x="148891" y="29436260"/>
          <a:ext cx="2093835" cy="983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6517</xdr:colOff>
      <xdr:row>280</xdr:row>
      <xdr:rowOff>60158</xdr:rowOff>
    </xdr:from>
    <xdr:to>
      <xdr:col>1</xdr:col>
      <xdr:colOff>2045262</xdr:colOff>
      <xdr:row>283</xdr:row>
      <xdr:rowOff>214061</xdr:rowOff>
    </xdr:to>
    <xdr:pic>
      <xdr:nvPicPr>
        <xdr:cNvPr id="163" name="Рисунок 8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8412" y="86567211"/>
          <a:ext cx="2038745" cy="93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301</xdr:row>
      <xdr:rowOff>234186</xdr:rowOff>
    </xdr:from>
    <xdr:to>
      <xdr:col>1</xdr:col>
      <xdr:colOff>2165684</xdr:colOff>
      <xdr:row>304</xdr:row>
      <xdr:rowOff>110290</xdr:rowOff>
    </xdr:to>
    <xdr:pic>
      <xdr:nvPicPr>
        <xdr:cNvPr id="164" name="Рисунок 10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9854" t="23959" r="5296" b="13129"/>
        <a:stretch>
          <a:fillRect/>
        </a:stretch>
      </xdr:blipFill>
      <xdr:spPr bwMode="auto">
        <a:xfrm>
          <a:off x="66675" y="82720686"/>
          <a:ext cx="2099009" cy="989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57151</xdr:colOff>
      <xdr:row>306</xdr:row>
      <xdr:rowOff>152400</xdr:rowOff>
    </xdr:from>
    <xdr:to>
      <xdr:col>1</xdr:col>
      <xdr:colOff>2185737</xdr:colOff>
      <xdr:row>310</xdr:row>
      <xdr:rowOff>156220</xdr:rowOff>
    </xdr:to>
    <xdr:pic>
      <xdr:nvPicPr>
        <xdr:cNvPr id="165" name="Рисунок 17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7151" y="85897453"/>
          <a:ext cx="2128586" cy="956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58655</xdr:colOff>
      <xdr:row>311</xdr:row>
      <xdr:rowOff>280236</xdr:rowOff>
    </xdr:from>
    <xdr:to>
      <xdr:col>1</xdr:col>
      <xdr:colOff>2291869</xdr:colOff>
      <xdr:row>315</xdr:row>
      <xdr:rowOff>233613</xdr:rowOff>
    </xdr:to>
    <xdr:pic>
      <xdr:nvPicPr>
        <xdr:cNvPr id="167" name="Рисунок 28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8131" t="29448" r="9167" b="15591"/>
        <a:stretch>
          <a:fillRect/>
        </a:stretch>
      </xdr:blipFill>
      <xdr:spPr bwMode="auto">
        <a:xfrm>
          <a:off x="58655" y="86947710"/>
          <a:ext cx="2233214" cy="114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207043</xdr:colOff>
      <xdr:row>355</xdr:row>
      <xdr:rowOff>256172</xdr:rowOff>
    </xdr:from>
    <xdr:to>
      <xdr:col>1</xdr:col>
      <xdr:colOff>2296026</xdr:colOff>
      <xdr:row>359</xdr:row>
      <xdr:rowOff>293414</xdr:rowOff>
    </xdr:to>
    <xdr:pic>
      <xdr:nvPicPr>
        <xdr:cNvPr id="172" name="Рисунок 10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20222" b="5588"/>
        <a:stretch>
          <a:fillRect/>
        </a:stretch>
      </xdr:blipFill>
      <xdr:spPr bwMode="auto">
        <a:xfrm>
          <a:off x="928938" y="101441751"/>
          <a:ext cx="2088983" cy="1180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426</xdr:row>
      <xdr:rowOff>85725</xdr:rowOff>
    </xdr:from>
    <xdr:to>
      <xdr:col>1</xdr:col>
      <xdr:colOff>2125125</xdr:colOff>
      <xdr:row>428</xdr:row>
      <xdr:rowOff>210552</xdr:rowOff>
    </xdr:to>
    <xdr:pic>
      <xdr:nvPicPr>
        <xdr:cNvPr id="176" name="Рисунок 7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4825" y="126246857"/>
          <a:ext cx="1620300" cy="1077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420</xdr:row>
      <xdr:rowOff>200026</xdr:rowOff>
    </xdr:from>
    <xdr:to>
      <xdr:col>1</xdr:col>
      <xdr:colOff>2125579</xdr:colOff>
      <xdr:row>422</xdr:row>
      <xdr:rowOff>363118</xdr:rowOff>
    </xdr:to>
    <xdr:pic>
      <xdr:nvPicPr>
        <xdr:cNvPr id="177" name="Рисунок 98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17639" b="11806"/>
        <a:stretch>
          <a:fillRect/>
        </a:stretch>
      </xdr:blipFill>
      <xdr:spPr bwMode="auto">
        <a:xfrm>
          <a:off x="228600" y="123052473"/>
          <a:ext cx="1896979" cy="834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235520</xdr:colOff>
      <xdr:row>424</xdr:row>
      <xdr:rowOff>270714</xdr:rowOff>
    </xdr:from>
    <xdr:to>
      <xdr:col>1</xdr:col>
      <xdr:colOff>1975183</xdr:colOff>
      <xdr:row>425</xdr:row>
      <xdr:rowOff>851537</xdr:rowOff>
    </xdr:to>
    <xdr:pic>
      <xdr:nvPicPr>
        <xdr:cNvPr id="178" name="Рисунок 63"/>
        <xdr:cNvPicPr>
          <a:picLocks noChangeAspect="1"/>
        </xdr:cNvPicPr>
      </xdr:nvPicPr>
      <xdr:blipFill>
        <a:blip xmlns:r="http://schemas.openxmlformats.org/officeDocument/2006/relationships" r:embed="rId62" cstate="email"/>
        <a:srcRect/>
        <a:stretch>
          <a:fillRect/>
        </a:stretch>
      </xdr:blipFill>
      <xdr:spPr bwMode="auto">
        <a:xfrm>
          <a:off x="235520" y="144559425"/>
          <a:ext cx="1739663" cy="9517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133351</xdr:colOff>
      <xdr:row>464</xdr:row>
      <xdr:rowOff>228600</xdr:rowOff>
    </xdr:from>
    <xdr:to>
      <xdr:col>1</xdr:col>
      <xdr:colOff>723901</xdr:colOff>
      <xdr:row>466</xdr:row>
      <xdr:rowOff>104775</xdr:rowOff>
    </xdr:to>
    <xdr:pic>
      <xdr:nvPicPr>
        <xdr:cNvPr id="179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3351" y="134721600"/>
          <a:ext cx="5905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1714500</xdr:colOff>
      <xdr:row>464</xdr:row>
      <xdr:rowOff>19050</xdr:rowOff>
    </xdr:from>
    <xdr:to>
      <xdr:col>2</xdr:col>
      <xdr:colOff>379496</xdr:colOff>
      <xdr:row>467</xdr:row>
      <xdr:rowOff>285750</xdr:rowOff>
    </xdr:to>
    <xdr:pic>
      <xdr:nvPicPr>
        <xdr:cNvPr id="180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14500" y="134512050"/>
          <a:ext cx="9810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464</xdr:row>
      <xdr:rowOff>57150</xdr:rowOff>
    </xdr:from>
    <xdr:to>
      <xdr:col>1</xdr:col>
      <xdr:colOff>1752600</xdr:colOff>
      <xdr:row>466</xdr:row>
      <xdr:rowOff>180975</xdr:rowOff>
    </xdr:to>
    <xdr:pic>
      <xdr:nvPicPr>
        <xdr:cNvPr id="181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81050" y="134550150"/>
          <a:ext cx="971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468</xdr:row>
      <xdr:rowOff>57150</xdr:rowOff>
    </xdr:from>
    <xdr:to>
      <xdr:col>1</xdr:col>
      <xdr:colOff>771525</xdr:colOff>
      <xdr:row>470</xdr:row>
      <xdr:rowOff>66675</xdr:rowOff>
    </xdr:to>
    <xdr:pic>
      <xdr:nvPicPr>
        <xdr:cNvPr id="182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136074150"/>
          <a:ext cx="771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468</xdr:row>
      <xdr:rowOff>85725</xdr:rowOff>
    </xdr:from>
    <xdr:to>
      <xdr:col>1</xdr:col>
      <xdr:colOff>1716146</xdr:colOff>
      <xdr:row>470</xdr:row>
      <xdr:rowOff>219075</xdr:rowOff>
    </xdr:to>
    <xdr:pic>
      <xdr:nvPicPr>
        <xdr:cNvPr id="18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0100" y="136102725"/>
          <a:ext cx="916046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468</xdr:row>
      <xdr:rowOff>19050</xdr:rowOff>
    </xdr:from>
    <xdr:to>
      <xdr:col>2</xdr:col>
      <xdr:colOff>341396</xdr:colOff>
      <xdr:row>471</xdr:row>
      <xdr:rowOff>76200</xdr:rowOff>
    </xdr:to>
    <xdr:pic>
      <xdr:nvPicPr>
        <xdr:cNvPr id="184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95450" y="136036050"/>
          <a:ext cx="9620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21556</xdr:colOff>
      <xdr:row>472</xdr:row>
      <xdr:rowOff>98759</xdr:rowOff>
    </xdr:from>
    <xdr:to>
      <xdr:col>1</xdr:col>
      <xdr:colOff>945481</xdr:colOff>
      <xdr:row>475</xdr:row>
      <xdr:rowOff>128837</xdr:rowOff>
    </xdr:to>
    <xdr:pic>
      <xdr:nvPicPr>
        <xdr:cNvPr id="186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556" y="151075022"/>
          <a:ext cx="923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1233237</xdr:colOff>
      <xdr:row>472</xdr:row>
      <xdr:rowOff>68179</xdr:rowOff>
    </xdr:from>
    <xdr:to>
      <xdr:col>1</xdr:col>
      <xdr:colOff>1998747</xdr:colOff>
      <xdr:row>475</xdr:row>
      <xdr:rowOff>317944</xdr:rowOff>
    </xdr:to>
    <xdr:pic>
      <xdr:nvPicPr>
        <xdr:cNvPr id="187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3237" y="151044442"/>
          <a:ext cx="765510" cy="1172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102269</xdr:colOff>
      <xdr:row>476</xdr:row>
      <xdr:rowOff>35592</xdr:rowOff>
    </xdr:from>
    <xdr:to>
      <xdr:col>1</xdr:col>
      <xdr:colOff>1035719</xdr:colOff>
      <xdr:row>479</xdr:row>
      <xdr:rowOff>23854</xdr:rowOff>
    </xdr:to>
    <xdr:pic>
      <xdr:nvPicPr>
        <xdr:cNvPr id="189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2269" y="152315276"/>
          <a:ext cx="933450" cy="910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1342526</xdr:colOff>
      <xdr:row>475</xdr:row>
      <xdr:rowOff>279235</xdr:rowOff>
    </xdr:from>
    <xdr:to>
      <xdr:col>1</xdr:col>
      <xdr:colOff>1886814</xdr:colOff>
      <xdr:row>479</xdr:row>
      <xdr:rowOff>270712</xdr:rowOff>
    </xdr:to>
    <xdr:pic>
      <xdr:nvPicPr>
        <xdr:cNvPr id="190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42526" y="152177919"/>
          <a:ext cx="544288" cy="12948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68178</xdr:colOff>
      <xdr:row>480</xdr:row>
      <xdr:rowOff>360945</xdr:rowOff>
    </xdr:from>
    <xdr:to>
      <xdr:col>1</xdr:col>
      <xdr:colOff>1193131</xdr:colOff>
      <xdr:row>483</xdr:row>
      <xdr:rowOff>102904</xdr:rowOff>
    </xdr:to>
    <xdr:pic>
      <xdr:nvPicPr>
        <xdr:cNvPr id="195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178" y="153853813"/>
          <a:ext cx="1124953" cy="874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1363579</xdr:colOff>
      <xdr:row>483</xdr:row>
      <xdr:rowOff>458704</xdr:rowOff>
    </xdr:from>
    <xdr:to>
      <xdr:col>1</xdr:col>
      <xdr:colOff>2239879</xdr:colOff>
      <xdr:row>488</xdr:row>
      <xdr:rowOff>9523</xdr:rowOff>
    </xdr:to>
    <xdr:pic>
      <xdr:nvPicPr>
        <xdr:cNvPr id="196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63579" y="155084546"/>
          <a:ext cx="8763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290763</xdr:colOff>
      <xdr:row>495</xdr:row>
      <xdr:rowOff>30078</xdr:rowOff>
    </xdr:from>
    <xdr:to>
      <xdr:col>2</xdr:col>
      <xdr:colOff>350922</xdr:colOff>
      <xdr:row>500</xdr:row>
      <xdr:rowOff>10655</xdr:rowOff>
    </xdr:to>
    <xdr:pic>
      <xdr:nvPicPr>
        <xdr:cNvPr id="197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90763" y="154194710"/>
          <a:ext cx="2376238" cy="933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41609</xdr:colOff>
      <xdr:row>552</xdr:row>
      <xdr:rowOff>218573</xdr:rowOff>
    </xdr:from>
    <xdr:to>
      <xdr:col>1</xdr:col>
      <xdr:colOff>1032711</xdr:colOff>
      <xdr:row>554</xdr:row>
      <xdr:rowOff>14100</xdr:rowOff>
    </xdr:to>
    <xdr:pic>
      <xdr:nvPicPr>
        <xdr:cNvPr id="198" name="Picture 94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609" y="176491231"/>
          <a:ext cx="991102" cy="1279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1273342</xdr:colOff>
      <xdr:row>553</xdr:row>
      <xdr:rowOff>155406</xdr:rowOff>
    </xdr:from>
    <xdr:to>
      <xdr:col>1</xdr:col>
      <xdr:colOff>2241883</xdr:colOff>
      <xdr:row>553</xdr:row>
      <xdr:rowOff>901294</xdr:rowOff>
    </xdr:to>
    <xdr:pic>
      <xdr:nvPicPr>
        <xdr:cNvPr id="201" name="Picture 101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73342" y="199498617"/>
          <a:ext cx="968541" cy="745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313821</xdr:colOff>
      <xdr:row>557</xdr:row>
      <xdr:rowOff>98738</xdr:rowOff>
    </xdr:from>
    <xdr:to>
      <xdr:col>1</xdr:col>
      <xdr:colOff>2154870</xdr:colOff>
      <xdr:row>558</xdr:row>
      <xdr:rowOff>571498</xdr:rowOff>
    </xdr:to>
    <xdr:pic>
      <xdr:nvPicPr>
        <xdr:cNvPr id="203" name="Picture 108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13821" y="201768054"/>
          <a:ext cx="1841049" cy="1124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571</xdr:row>
      <xdr:rowOff>114299</xdr:rowOff>
    </xdr:from>
    <xdr:to>
      <xdr:col>1</xdr:col>
      <xdr:colOff>2193077</xdr:colOff>
      <xdr:row>575</xdr:row>
      <xdr:rowOff>140368</xdr:rowOff>
    </xdr:to>
    <xdr:pic>
      <xdr:nvPicPr>
        <xdr:cNvPr id="213" name="Picture 2240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/>
        <a:srcRect/>
        <a:stretch>
          <a:fillRect/>
        </a:stretch>
      </xdr:blipFill>
      <xdr:spPr bwMode="auto">
        <a:xfrm>
          <a:off x="419100" y="208922352"/>
          <a:ext cx="1773977" cy="1680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577</xdr:row>
      <xdr:rowOff>314325</xdr:rowOff>
    </xdr:from>
    <xdr:to>
      <xdr:col>1</xdr:col>
      <xdr:colOff>1243264</xdr:colOff>
      <xdr:row>579</xdr:row>
      <xdr:rowOff>396016</xdr:rowOff>
    </xdr:to>
    <xdr:pic>
      <xdr:nvPicPr>
        <xdr:cNvPr id="214" name="Picture 232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8100" y="212180404"/>
          <a:ext cx="1205164" cy="1134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1306967</xdr:colOff>
      <xdr:row>577</xdr:row>
      <xdr:rowOff>736934</xdr:rowOff>
    </xdr:from>
    <xdr:to>
      <xdr:col>1</xdr:col>
      <xdr:colOff>2222685</xdr:colOff>
      <xdr:row>579</xdr:row>
      <xdr:rowOff>58152</xdr:rowOff>
    </xdr:to>
    <xdr:pic>
      <xdr:nvPicPr>
        <xdr:cNvPr id="215" name="Picture 232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06967" y="212603013"/>
          <a:ext cx="915718" cy="526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1628775</xdr:colOff>
      <xdr:row>584</xdr:row>
      <xdr:rowOff>0</xdr:rowOff>
    </xdr:from>
    <xdr:to>
      <xdr:col>1</xdr:col>
      <xdr:colOff>1914525</xdr:colOff>
      <xdr:row>584</xdr:row>
      <xdr:rowOff>2507</xdr:rowOff>
    </xdr:to>
    <xdr:pic>
      <xdr:nvPicPr>
        <xdr:cNvPr id="222" name="Picture 2752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628775" y="134493000"/>
          <a:ext cx="8858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1885950</xdr:colOff>
      <xdr:row>584</xdr:row>
      <xdr:rowOff>0</xdr:rowOff>
    </xdr:from>
    <xdr:to>
      <xdr:col>1</xdr:col>
      <xdr:colOff>1914525</xdr:colOff>
      <xdr:row>584</xdr:row>
      <xdr:rowOff>323850</xdr:rowOff>
    </xdr:to>
    <xdr:pic>
      <xdr:nvPicPr>
        <xdr:cNvPr id="225" name="Picture 3165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885950" y="13608367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10026</xdr:colOff>
      <xdr:row>133</xdr:row>
      <xdr:rowOff>20052</xdr:rowOff>
    </xdr:from>
    <xdr:to>
      <xdr:col>1</xdr:col>
      <xdr:colOff>2179403</xdr:colOff>
      <xdr:row>140</xdr:row>
      <xdr:rowOff>220578</xdr:rowOff>
    </xdr:to>
    <xdr:pic>
      <xdr:nvPicPr>
        <xdr:cNvPr id="229" name="Picture 5560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026" y="43955368"/>
          <a:ext cx="2169377" cy="1644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36095</xdr:colOff>
      <xdr:row>564</xdr:row>
      <xdr:rowOff>340894</xdr:rowOff>
    </xdr:from>
    <xdr:to>
      <xdr:col>1</xdr:col>
      <xdr:colOff>2283688</xdr:colOff>
      <xdr:row>566</xdr:row>
      <xdr:rowOff>664744</xdr:rowOff>
    </xdr:to>
    <xdr:pic>
      <xdr:nvPicPr>
        <xdr:cNvPr id="230" name="Picture 636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6095" y="180513789"/>
          <a:ext cx="2247593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459</xdr:row>
      <xdr:rowOff>28575</xdr:rowOff>
    </xdr:from>
    <xdr:to>
      <xdr:col>1</xdr:col>
      <xdr:colOff>1381125</xdr:colOff>
      <xdr:row>460</xdr:row>
      <xdr:rowOff>0</xdr:rowOff>
    </xdr:to>
    <xdr:pic>
      <xdr:nvPicPr>
        <xdr:cNvPr id="231" name="Picture 648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85825" y="83105625"/>
          <a:ext cx="4953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461</xdr:row>
      <xdr:rowOff>38100</xdr:rowOff>
    </xdr:from>
    <xdr:to>
      <xdr:col>1</xdr:col>
      <xdr:colOff>1352550</xdr:colOff>
      <xdr:row>462</xdr:row>
      <xdr:rowOff>0</xdr:rowOff>
    </xdr:to>
    <xdr:pic>
      <xdr:nvPicPr>
        <xdr:cNvPr id="232" name="Picture 648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28675" y="8437245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457</xdr:row>
      <xdr:rowOff>19050</xdr:rowOff>
    </xdr:from>
    <xdr:to>
      <xdr:col>1</xdr:col>
      <xdr:colOff>1400175</xdr:colOff>
      <xdr:row>458</xdr:row>
      <xdr:rowOff>0</xdr:rowOff>
    </xdr:to>
    <xdr:pic>
      <xdr:nvPicPr>
        <xdr:cNvPr id="233" name="Picture 648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38200" y="81838800"/>
          <a:ext cx="561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458</xdr:row>
      <xdr:rowOff>47625</xdr:rowOff>
    </xdr:from>
    <xdr:to>
      <xdr:col>1</xdr:col>
      <xdr:colOff>1562100</xdr:colOff>
      <xdr:row>458</xdr:row>
      <xdr:rowOff>342900</xdr:rowOff>
    </xdr:to>
    <xdr:pic>
      <xdr:nvPicPr>
        <xdr:cNvPr id="234" name="Picture 660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14375" y="132445125"/>
          <a:ext cx="8477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460</xdr:row>
      <xdr:rowOff>47625</xdr:rowOff>
    </xdr:from>
    <xdr:to>
      <xdr:col>1</xdr:col>
      <xdr:colOff>1390650</xdr:colOff>
      <xdr:row>461</xdr:row>
      <xdr:rowOff>0</xdr:rowOff>
    </xdr:to>
    <xdr:pic>
      <xdr:nvPicPr>
        <xdr:cNvPr id="235" name="Picture 673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71525" y="83753325"/>
          <a:ext cx="619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857250</xdr:colOff>
      <xdr:row>462</xdr:row>
      <xdr:rowOff>19050</xdr:rowOff>
    </xdr:from>
    <xdr:to>
      <xdr:col>1</xdr:col>
      <xdr:colOff>1381125</xdr:colOff>
      <xdr:row>463</xdr:row>
      <xdr:rowOff>0</xdr:rowOff>
    </xdr:to>
    <xdr:pic>
      <xdr:nvPicPr>
        <xdr:cNvPr id="236" name="Picture 673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57250" y="133940550"/>
          <a:ext cx="523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451</xdr:row>
      <xdr:rowOff>28575</xdr:rowOff>
    </xdr:from>
    <xdr:to>
      <xdr:col>1</xdr:col>
      <xdr:colOff>2219325</xdr:colOff>
      <xdr:row>452</xdr:row>
      <xdr:rowOff>0</xdr:rowOff>
    </xdr:to>
    <xdr:pic>
      <xdr:nvPicPr>
        <xdr:cNvPr id="237" name="Picture 6858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33375" y="129378075"/>
          <a:ext cx="1885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409575</xdr:colOff>
      <xdr:row>453</xdr:row>
      <xdr:rowOff>38100</xdr:rowOff>
    </xdr:from>
    <xdr:to>
      <xdr:col>1</xdr:col>
      <xdr:colOff>2009775</xdr:colOff>
      <xdr:row>454</xdr:row>
      <xdr:rowOff>310313</xdr:rowOff>
    </xdr:to>
    <xdr:pic>
      <xdr:nvPicPr>
        <xdr:cNvPr id="238" name="Picture 698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09575" y="130149600"/>
          <a:ext cx="16002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857250</xdr:colOff>
      <xdr:row>451</xdr:row>
      <xdr:rowOff>371475</xdr:rowOff>
    </xdr:from>
    <xdr:to>
      <xdr:col>1</xdr:col>
      <xdr:colOff>1876425</xdr:colOff>
      <xdr:row>452</xdr:row>
      <xdr:rowOff>371475</xdr:rowOff>
    </xdr:to>
    <xdr:pic>
      <xdr:nvPicPr>
        <xdr:cNvPr id="239" name="Picture 698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57250" y="129720975"/>
          <a:ext cx="10191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130844</xdr:colOff>
      <xdr:row>429</xdr:row>
      <xdr:rowOff>379497</xdr:rowOff>
    </xdr:from>
    <xdr:to>
      <xdr:col>1</xdr:col>
      <xdr:colOff>1883444</xdr:colOff>
      <xdr:row>431</xdr:row>
      <xdr:rowOff>38102</xdr:rowOff>
    </xdr:to>
    <xdr:pic>
      <xdr:nvPicPr>
        <xdr:cNvPr id="240" name="Picture 6988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30844" y="123933786"/>
          <a:ext cx="1752600" cy="713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113298</xdr:colOff>
      <xdr:row>431</xdr:row>
      <xdr:rowOff>60157</xdr:rowOff>
    </xdr:from>
    <xdr:to>
      <xdr:col>1</xdr:col>
      <xdr:colOff>1894473</xdr:colOff>
      <xdr:row>431</xdr:row>
      <xdr:rowOff>782052</xdr:rowOff>
    </xdr:to>
    <xdr:pic>
      <xdr:nvPicPr>
        <xdr:cNvPr id="241" name="Picture 699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13298" y="125208631"/>
          <a:ext cx="1781175" cy="721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432</xdr:row>
      <xdr:rowOff>9525</xdr:rowOff>
    </xdr:from>
    <xdr:to>
      <xdr:col>1</xdr:col>
      <xdr:colOff>1905000</xdr:colOff>
      <xdr:row>433</xdr:row>
      <xdr:rowOff>30080</xdr:rowOff>
    </xdr:to>
    <xdr:pic>
      <xdr:nvPicPr>
        <xdr:cNvPr id="242" name="Picture 7120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71450" y="125829762"/>
          <a:ext cx="1733550" cy="882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433</xdr:row>
      <xdr:rowOff>19049</xdr:rowOff>
    </xdr:from>
    <xdr:to>
      <xdr:col>1</xdr:col>
      <xdr:colOff>1943100</xdr:colOff>
      <xdr:row>434</xdr:row>
      <xdr:rowOff>30078</xdr:rowOff>
    </xdr:to>
    <xdr:pic>
      <xdr:nvPicPr>
        <xdr:cNvPr id="243" name="Picture 7122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0500" y="126701549"/>
          <a:ext cx="1752600" cy="843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551946</xdr:colOff>
      <xdr:row>500</xdr:row>
      <xdr:rowOff>80210</xdr:rowOff>
    </xdr:from>
    <xdr:to>
      <xdr:col>2</xdr:col>
      <xdr:colOff>6798</xdr:colOff>
      <xdr:row>500</xdr:row>
      <xdr:rowOff>721895</xdr:rowOff>
    </xdr:to>
    <xdr:pic>
      <xdr:nvPicPr>
        <xdr:cNvPr id="244" name="Picture 779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51946" y="163338710"/>
          <a:ext cx="1770931" cy="6416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501</xdr:row>
      <xdr:rowOff>123824</xdr:rowOff>
    </xdr:from>
    <xdr:to>
      <xdr:col>1</xdr:col>
      <xdr:colOff>2115553</xdr:colOff>
      <xdr:row>501</xdr:row>
      <xdr:rowOff>611605</xdr:rowOff>
    </xdr:to>
    <xdr:pic>
      <xdr:nvPicPr>
        <xdr:cNvPr id="245" name="Picture 7793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23875" y="164224535"/>
          <a:ext cx="1591678" cy="487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701842</xdr:colOff>
      <xdr:row>448</xdr:row>
      <xdr:rowOff>252663</xdr:rowOff>
    </xdr:from>
    <xdr:to>
      <xdr:col>1</xdr:col>
      <xdr:colOff>2215816</xdr:colOff>
      <xdr:row>448</xdr:row>
      <xdr:rowOff>958598</xdr:rowOff>
    </xdr:to>
    <xdr:pic>
      <xdr:nvPicPr>
        <xdr:cNvPr id="246" name="Picture 7933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01842" y="142606295"/>
          <a:ext cx="2306053" cy="705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449</xdr:row>
      <xdr:rowOff>9525</xdr:rowOff>
    </xdr:from>
    <xdr:to>
      <xdr:col>1</xdr:col>
      <xdr:colOff>1476375</xdr:colOff>
      <xdr:row>449</xdr:row>
      <xdr:rowOff>361950</xdr:rowOff>
    </xdr:to>
    <xdr:pic>
      <xdr:nvPicPr>
        <xdr:cNvPr id="247" name="Picture 807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128597025"/>
          <a:ext cx="5619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443</xdr:row>
      <xdr:rowOff>361950</xdr:rowOff>
    </xdr:from>
    <xdr:to>
      <xdr:col>1</xdr:col>
      <xdr:colOff>2133600</xdr:colOff>
      <xdr:row>444</xdr:row>
      <xdr:rowOff>733425</xdr:rowOff>
    </xdr:to>
    <xdr:pic>
      <xdr:nvPicPr>
        <xdr:cNvPr id="248" name="Picture 821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42900" y="125672850"/>
          <a:ext cx="17907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1019174</xdr:colOff>
      <xdr:row>436</xdr:row>
      <xdr:rowOff>76200</xdr:rowOff>
    </xdr:from>
    <xdr:to>
      <xdr:col>1</xdr:col>
      <xdr:colOff>1752599</xdr:colOff>
      <xdr:row>437</xdr:row>
      <xdr:rowOff>213058</xdr:rowOff>
    </xdr:to>
    <xdr:pic>
      <xdr:nvPicPr>
        <xdr:cNvPr id="249" name="Picture 849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19174" y="122910600"/>
          <a:ext cx="7334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1066800</xdr:colOff>
      <xdr:row>440</xdr:row>
      <xdr:rowOff>19050</xdr:rowOff>
    </xdr:from>
    <xdr:to>
      <xdr:col>1</xdr:col>
      <xdr:colOff>1600200</xdr:colOff>
      <xdr:row>440</xdr:row>
      <xdr:rowOff>381000</xdr:rowOff>
    </xdr:to>
    <xdr:pic>
      <xdr:nvPicPr>
        <xdr:cNvPr id="250" name="Picture 863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66800" y="124186950"/>
          <a:ext cx="5334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923924</xdr:colOff>
      <xdr:row>441</xdr:row>
      <xdr:rowOff>104775</xdr:rowOff>
    </xdr:from>
    <xdr:to>
      <xdr:col>1</xdr:col>
      <xdr:colOff>1866899</xdr:colOff>
      <xdr:row>443</xdr:row>
      <xdr:rowOff>286250</xdr:rowOff>
    </xdr:to>
    <xdr:pic>
      <xdr:nvPicPr>
        <xdr:cNvPr id="251" name="Picture 8496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23924" y="124653675"/>
          <a:ext cx="9429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1028700</xdr:colOff>
      <xdr:row>438</xdr:row>
      <xdr:rowOff>19050</xdr:rowOff>
    </xdr:from>
    <xdr:to>
      <xdr:col>1</xdr:col>
      <xdr:colOff>1657350</xdr:colOff>
      <xdr:row>439</xdr:row>
      <xdr:rowOff>210052</xdr:rowOff>
    </xdr:to>
    <xdr:pic>
      <xdr:nvPicPr>
        <xdr:cNvPr id="252" name="Picture 892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28700" y="123615450"/>
          <a:ext cx="6286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691147</xdr:colOff>
      <xdr:row>445</xdr:row>
      <xdr:rowOff>19050</xdr:rowOff>
    </xdr:from>
    <xdr:to>
      <xdr:col>1</xdr:col>
      <xdr:colOff>1828800</xdr:colOff>
      <xdr:row>446</xdr:row>
      <xdr:rowOff>30079</xdr:rowOff>
    </xdr:to>
    <xdr:pic>
      <xdr:nvPicPr>
        <xdr:cNvPr id="253" name="Picture 8928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413042" y="124666208"/>
          <a:ext cx="1137653" cy="622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447</xdr:row>
      <xdr:rowOff>19050</xdr:rowOff>
    </xdr:from>
    <xdr:to>
      <xdr:col>1</xdr:col>
      <xdr:colOff>2210599</xdr:colOff>
      <xdr:row>448</xdr:row>
      <xdr:rowOff>30080</xdr:rowOff>
    </xdr:to>
    <xdr:pic>
      <xdr:nvPicPr>
        <xdr:cNvPr id="254" name="Picture 821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66775" y="133559550"/>
          <a:ext cx="1343824" cy="49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1047749</xdr:colOff>
      <xdr:row>435</xdr:row>
      <xdr:rowOff>89235</xdr:rowOff>
    </xdr:from>
    <xdr:to>
      <xdr:col>1</xdr:col>
      <xdr:colOff>1724024</xdr:colOff>
      <xdr:row>435</xdr:row>
      <xdr:rowOff>624139</xdr:rowOff>
    </xdr:to>
    <xdr:pic>
      <xdr:nvPicPr>
        <xdr:cNvPr id="256" name="Picture 907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47749" y="127603919"/>
          <a:ext cx="676275" cy="534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450</xdr:row>
      <xdr:rowOff>38100</xdr:rowOff>
    </xdr:from>
    <xdr:to>
      <xdr:col>1</xdr:col>
      <xdr:colOff>1447800</xdr:colOff>
      <xdr:row>450</xdr:row>
      <xdr:rowOff>381000</xdr:rowOff>
    </xdr:to>
    <xdr:pic>
      <xdr:nvPicPr>
        <xdr:cNvPr id="258" name="Picture 923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23925" y="129006600"/>
          <a:ext cx="5238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882316</xdr:colOff>
      <xdr:row>456</xdr:row>
      <xdr:rowOff>8523</xdr:rowOff>
    </xdr:from>
    <xdr:to>
      <xdr:col>1</xdr:col>
      <xdr:colOff>1748590</xdr:colOff>
      <xdr:row>457</xdr:row>
      <xdr:rowOff>52705</xdr:rowOff>
    </xdr:to>
    <xdr:pic>
      <xdr:nvPicPr>
        <xdr:cNvPr id="259" name="Picture 9232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/>
        <a:srcRect/>
        <a:stretch>
          <a:fillRect/>
        </a:stretch>
      </xdr:blipFill>
      <xdr:spPr bwMode="auto">
        <a:xfrm>
          <a:off x="882316" y="137178549"/>
          <a:ext cx="866274" cy="525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235619</xdr:colOff>
      <xdr:row>503</xdr:row>
      <xdr:rowOff>60158</xdr:rowOff>
    </xdr:from>
    <xdr:to>
      <xdr:col>1</xdr:col>
      <xdr:colOff>1997744</xdr:colOff>
      <xdr:row>511</xdr:row>
      <xdr:rowOff>355433</xdr:rowOff>
    </xdr:to>
    <xdr:pic>
      <xdr:nvPicPr>
        <xdr:cNvPr id="260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35619" y="158526079"/>
          <a:ext cx="1762125" cy="334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514</xdr:row>
      <xdr:rowOff>38100</xdr:rowOff>
    </xdr:from>
    <xdr:to>
      <xdr:col>1</xdr:col>
      <xdr:colOff>2305050</xdr:colOff>
      <xdr:row>515</xdr:row>
      <xdr:rowOff>141873</xdr:rowOff>
    </xdr:to>
    <xdr:pic>
      <xdr:nvPicPr>
        <xdr:cNvPr id="261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61925" y="150761700"/>
          <a:ext cx="21431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141872</xdr:colOff>
      <xdr:row>516</xdr:row>
      <xdr:rowOff>128337</xdr:rowOff>
    </xdr:from>
    <xdr:to>
      <xdr:col>1</xdr:col>
      <xdr:colOff>2161172</xdr:colOff>
      <xdr:row>517</xdr:row>
      <xdr:rowOff>280735</xdr:rowOff>
    </xdr:to>
    <xdr:pic>
      <xdr:nvPicPr>
        <xdr:cNvPr id="262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41872" y="170034284"/>
          <a:ext cx="2019300" cy="513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104774</xdr:colOff>
      <xdr:row>530</xdr:row>
      <xdr:rowOff>142875</xdr:rowOff>
    </xdr:from>
    <xdr:to>
      <xdr:col>2</xdr:col>
      <xdr:colOff>446170</xdr:colOff>
      <xdr:row>532</xdr:row>
      <xdr:rowOff>142875</xdr:rowOff>
    </xdr:to>
    <xdr:pic>
      <xdr:nvPicPr>
        <xdr:cNvPr id="263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774" y="156200475"/>
          <a:ext cx="2657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191001</xdr:colOff>
      <xdr:row>519</xdr:row>
      <xdr:rowOff>60158</xdr:rowOff>
    </xdr:from>
    <xdr:to>
      <xdr:col>2</xdr:col>
      <xdr:colOff>141872</xdr:colOff>
      <xdr:row>520</xdr:row>
      <xdr:rowOff>79209</xdr:rowOff>
    </xdr:to>
    <xdr:pic>
      <xdr:nvPicPr>
        <xdr:cNvPr id="264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91001" y="170377184"/>
          <a:ext cx="2266950" cy="490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520</xdr:row>
      <xdr:rowOff>19050</xdr:rowOff>
    </xdr:from>
    <xdr:to>
      <xdr:col>2</xdr:col>
      <xdr:colOff>27071</xdr:colOff>
      <xdr:row>520</xdr:row>
      <xdr:rowOff>381000</xdr:rowOff>
    </xdr:to>
    <xdr:pic>
      <xdr:nvPicPr>
        <xdr:cNvPr id="265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04800" y="151885650"/>
          <a:ext cx="20383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93746</xdr:colOff>
      <xdr:row>521</xdr:row>
      <xdr:rowOff>133350</xdr:rowOff>
    </xdr:from>
    <xdr:to>
      <xdr:col>2</xdr:col>
      <xdr:colOff>60158</xdr:colOff>
      <xdr:row>523</xdr:row>
      <xdr:rowOff>161925</xdr:rowOff>
    </xdr:to>
    <xdr:pic>
      <xdr:nvPicPr>
        <xdr:cNvPr id="26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3746" y="171743771"/>
          <a:ext cx="228249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524</xdr:row>
      <xdr:rowOff>95751</xdr:rowOff>
    </xdr:from>
    <xdr:to>
      <xdr:col>1</xdr:col>
      <xdr:colOff>2314575</xdr:colOff>
      <xdr:row>526</xdr:row>
      <xdr:rowOff>229101</xdr:rowOff>
    </xdr:to>
    <xdr:pic>
      <xdr:nvPicPr>
        <xdr:cNvPr id="267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72849172"/>
          <a:ext cx="23145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323849</xdr:colOff>
      <xdr:row>527</xdr:row>
      <xdr:rowOff>85725</xdr:rowOff>
    </xdr:from>
    <xdr:to>
      <xdr:col>2</xdr:col>
      <xdr:colOff>93745</xdr:colOff>
      <xdr:row>528</xdr:row>
      <xdr:rowOff>257175</xdr:rowOff>
    </xdr:to>
    <xdr:pic>
      <xdr:nvPicPr>
        <xdr:cNvPr id="268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23849" y="154619325"/>
          <a:ext cx="2085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535</xdr:row>
      <xdr:rowOff>28575</xdr:rowOff>
    </xdr:from>
    <xdr:to>
      <xdr:col>1</xdr:col>
      <xdr:colOff>2219325</xdr:colOff>
      <xdr:row>536</xdr:row>
      <xdr:rowOff>0</xdr:rowOff>
    </xdr:to>
    <xdr:pic>
      <xdr:nvPicPr>
        <xdr:cNvPr id="269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14325" y="157991175"/>
          <a:ext cx="19050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536</xdr:row>
      <xdr:rowOff>47625</xdr:rowOff>
    </xdr:from>
    <xdr:to>
      <xdr:col>1</xdr:col>
      <xdr:colOff>2305050</xdr:colOff>
      <xdr:row>537</xdr:row>
      <xdr:rowOff>219075</xdr:rowOff>
    </xdr:to>
    <xdr:pic>
      <xdr:nvPicPr>
        <xdr:cNvPr id="270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38150" y="158391225"/>
          <a:ext cx="1866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538</xdr:row>
      <xdr:rowOff>0</xdr:rowOff>
    </xdr:from>
    <xdr:to>
      <xdr:col>1</xdr:col>
      <xdr:colOff>2238375</xdr:colOff>
      <xdr:row>538</xdr:row>
      <xdr:rowOff>323850</xdr:rowOff>
    </xdr:to>
    <xdr:pic>
      <xdr:nvPicPr>
        <xdr:cNvPr id="27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23850" y="159115125"/>
          <a:ext cx="1914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538</xdr:row>
      <xdr:rowOff>28575</xdr:rowOff>
    </xdr:from>
    <xdr:to>
      <xdr:col>1</xdr:col>
      <xdr:colOff>2171700</xdr:colOff>
      <xdr:row>539</xdr:row>
      <xdr:rowOff>0</xdr:rowOff>
    </xdr:to>
    <xdr:pic>
      <xdr:nvPicPr>
        <xdr:cNvPr id="272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42900" y="159515175"/>
          <a:ext cx="18288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539</xdr:row>
      <xdr:rowOff>0</xdr:rowOff>
    </xdr:from>
    <xdr:to>
      <xdr:col>1</xdr:col>
      <xdr:colOff>2190750</xdr:colOff>
      <xdr:row>539</xdr:row>
      <xdr:rowOff>314325</xdr:rowOff>
    </xdr:to>
    <xdr:pic>
      <xdr:nvPicPr>
        <xdr:cNvPr id="273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66700" y="159924750"/>
          <a:ext cx="1924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539</xdr:row>
      <xdr:rowOff>57150</xdr:rowOff>
    </xdr:from>
    <xdr:to>
      <xdr:col>1</xdr:col>
      <xdr:colOff>2114550</xdr:colOff>
      <xdr:row>540</xdr:row>
      <xdr:rowOff>19050</xdr:rowOff>
    </xdr:to>
    <xdr:pic>
      <xdr:nvPicPr>
        <xdr:cNvPr id="27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85750" y="160305750"/>
          <a:ext cx="18288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542</xdr:row>
      <xdr:rowOff>28575</xdr:rowOff>
    </xdr:from>
    <xdr:to>
      <xdr:col>1</xdr:col>
      <xdr:colOff>2162175</xdr:colOff>
      <xdr:row>545</xdr:row>
      <xdr:rowOff>266700</xdr:rowOff>
    </xdr:to>
    <xdr:pic>
      <xdr:nvPicPr>
        <xdr:cNvPr id="275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47650" y="160658175"/>
          <a:ext cx="1914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545</xdr:row>
      <xdr:rowOff>85725</xdr:rowOff>
    </xdr:from>
    <xdr:to>
      <xdr:col>1</xdr:col>
      <xdr:colOff>2171700</xdr:colOff>
      <xdr:row>550</xdr:row>
      <xdr:rowOff>96754</xdr:rowOff>
    </xdr:to>
    <xdr:pic>
      <xdr:nvPicPr>
        <xdr:cNvPr id="276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61950" y="161858325"/>
          <a:ext cx="18097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64167</xdr:colOff>
      <xdr:row>142</xdr:row>
      <xdr:rowOff>18549</xdr:rowOff>
    </xdr:from>
    <xdr:to>
      <xdr:col>1</xdr:col>
      <xdr:colOff>2035842</xdr:colOff>
      <xdr:row>146</xdr:row>
      <xdr:rowOff>0</xdr:rowOff>
    </xdr:to>
    <xdr:pic>
      <xdr:nvPicPr>
        <xdr:cNvPr id="277" name="Рисунок 139" descr="d029fbcf_79c8_4e84_b0d5_50ecbd772da6_6997af5c_0ff2_11e8_80d0_448a5ba02bf1.jpe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4167" y="54030312"/>
          <a:ext cx="1971675" cy="115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381501</xdr:colOff>
      <xdr:row>581</xdr:row>
      <xdr:rowOff>478756</xdr:rowOff>
    </xdr:from>
    <xdr:to>
      <xdr:col>1</xdr:col>
      <xdr:colOff>2048376</xdr:colOff>
      <xdr:row>582</xdr:row>
      <xdr:rowOff>919226</xdr:rowOff>
    </xdr:to>
    <xdr:pic>
      <xdr:nvPicPr>
        <xdr:cNvPr id="218" name="Рисунок 217" descr="Афина.jpg"/>
        <xdr:cNvPicPr>
          <a:picLocks noChangeAspect="1"/>
        </xdr:cNvPicPr>
      </xdr:nvPicPr>
      <xdr:blipFill>
        <a:blip xmlns:r="http://schemas.openxmlformats.org/officeDocument/2006/relationships" r:embed="rId102" cstate="email"/>
        <a:stretch>
          <a:fillRect/>
        </a:stretch>
      </xdr:blipFill>
      <xdr:spPr>
        <a:xfrm>
          <a:off x="381501" y="190016230"/>
          <a:ext cx="1666875" cy="941784"/>
        </a:xfrm>
        <a:prstGeom prst="rect">
          <a:avLst/>
        </a:prstGeom>
      </xdr:spPr>
    </xdr:pic>
    <xdr:clientData/>
  </xdr:twoCellAnchor>
  <xdr:twoCellAnchor editAs="oneCell">
    <xdr:from>
      <xdr:col>1</xdr:col>
      <xdr:colOff>435642</xdr:colOff>
      <xdr:row>583</xdr:row>
      <xdr:rowOff>78206</xdr:rowOff>
    </xdr:from>
    <xdr:to>
      <xdr:col>1</xdr:col>
      <xdr:colOff>2019339</xdr:colOff>
      <xdr:row>583</xdr:row>
      <xdr:rowOff>852238</xdr:rowOff>
    </xdr:to>
    <xdr:pic>
      <xdr:nvPicPr>
        <xdr:cNvPr id="278" name="Рисунок 277" descr="Ирида.jpg"/>
        <xdr:cNvPicPr>
          <a:picLocks noChangeAspect="1"/>
        </xdr:cNvPicPr>
      </xdr:nvPicPr>
      <xdr:blipFill>
        <a:blip xmlns:r="http://schemas.openxmlformats.org/officeDocument/2006/relationships" r:embed="rId103" cstate="email"/>
        <a:stretch>
          <a:fillRect/>
        </a:stretch>
      </xdr:blipFill>
      <xdr:spPr>
        <a:xfrm>
          <a:off x="435642" y="191089548"/>
          <a:ext cx="1583697" cy="774032"/>
        </a:xfrm>
        <a:prstGeom prst="rect">
          <a:avLst/>
        </a:prstGeom>
      </xdr:spPr>
    </xdr:pic>
    <xdr:clientData/>
  </xdr:twoCellAnchor>
  <xdr:twoCellAnchor editAs="oneCell">
    <xdr:from>
      <xdr:col>1</xdr:col>
      <xdr:colOff>501316</xdr:colOff>
      <xdr:row>490</xdr:row>
      <xdr:rowOff>48523</xdr:rowOff>
    </xdr:from>
    <xdr:to>
      <xdr:col>1</xdr:col>
      <xdr:colOff>1874922</xdr:colOff>
      <xdr:row>490</xdr:row>
      <xdr:rowOff>724308</xdr:rowOff>
    </xdr:to>
    <xdr:pic>
      <xdr:nvPicPr>
        <xdr:cNvPr id="282" name="Рисунок 281" descr="подголовник грудь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01316" y="149580997"/>
          <a:ext cx="1373606" cy="67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892342</xdr:colOff>
      <xdr:row>455</xdr:row>
      <xdr:rowOff>10028</xdr:rowOff>
    </xdr:from>
    <xdr:to>
      <xdr:col>1</xdr:col>
      <xdr:colOff>1556498</xdr:colOff>
      <xdr:row>455</xdr:row>
      <xdr:rowOff>564674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05" cstate="email"/>
        <a:stretch>
          <a:fillRect/>
        </a:stretch>
      </xdr:blipFill>
      <xdr:spPr>
        <a:xfrm>
          <a:off x="892342" y="138493502"/>
          <a:ext cx="664156" cy="554646"/>
        </a:xfrm>
        <a:prstGeom prst="rect">
          <a:avLst/>
        </a:prstGeom>
      </xdr:spPr>
    </xdr:pic>
    <xdr:clientData/>
  </xdr:twoCellAnchor>
  <xdr:twoCellAnchor editAs="oneCell">
    <xdr:from>
      <xdr:col>1</xdr:col>
      <xdr:colOff>1132973</xdr:colOff>
      <xdr:row>480</xdr:row>
      <xdr:rowOff>60157</xdr:rowOff>
    </xdr:from>
    <xdr:to>
      <xdr:col>1</xdr:col>
      <xdr:colOff>2131254</xdr:colOff>
      <xdr:row>481</xdr:row>
      <xdr:rowOff>378399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32973" y="153553025"/>
          <a:ext cx="998281" cy="7192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484</xdr:row>
      <xdr:rowOff>290764</xdr:rowOff>
    </xdr:from>
    <xdr:to>
      <xdr:col>1</xdr:col>
      <xdr:colOff>1193560</xdr:colOff>
      <xdr:row>486</xdr:row>
      <xdr:rowOff>230800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55377817"/>
          <a:ext cx="1193560" cy="712062"/>
        </a:xfrm>
        <a:prstGeom prst="rect">
          <a:avLst/>
        </a:prstGeom>
      </xdr:spPr>
    </xdr:pic>
    <xdr:clientData/>
  </xdr:twoCellAnchor>
  <xdr:twoCellAnchor editAs="oneCell">
    <xdr:from>
      <xdr:col>1</xdr:col>
      <xdr:colOff>912395</xdr:colOff>
      <xdr:row>491</xdr:row>
      <xdr:rowOff>10077</xdr:rowOff>
    </xdr:from>
    <xdr:to>
      <xdr:col>1</xdr:col>
      <xdr:colOff>1844842</xdr:colOff>
      <xdr:row>492</xdr:row>
      <xdr:rowOff>19375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395" y="152580524"/>
          <a:ext cx="932447" cy="781327"/>
        </a:xfrm>
        <a:prstGeom prst="rect">
          <a:avLst/>
        </a:prstGeom>
      </xdr:spPr>
    </xdr:pic>
    <xdr:clientData/>
  </xdr:twoCellAnchor>
  <xdr:twoCellAnchor editAs="oneCell">
    <xdr:from>
      <xdr:col>1</xdr:col>
      <xdr:colOff>772025</xdr:colOff>
      <xdr:row>492</xdr:row>
      <xdr:rowOff>30078</xdr:rowOff>
    </xdr:from>
    <xdr:to>
      <xdr:col>1</xdr:col>
      <xdr:colOff>1714500</xdr:colOff>
      <xdr:row>492</xdr:row>
      <xdr:rowOff>819807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25" y="153372552"/>
          <a:ext cx="942475" cy="789729"/>
        </a:xfrm>
        <a:prstGeom prst="rect">
          <a:avLst/>
        </a:prstGeom>
      </xdr:spPr>
    </xdr:pic>
    <xdr:clientData/>
  </xdr:twoCellAnchor>
  <xdr:twoCellAnchor editAs="oneCell">
    <xdr:from>
      <xdr:col>1</xdr:col>
      <xdr:colOff>711868</xdr:colOff>
      <xdr:row>492</xdr:row>
      <xdr:rowOff>855747</xdr:rowOff>
    </xdr:from>
    <xdr:to>
      <xdr:col>1</xdr:col>
      <xdr:colOff>1734553</xdr:colOff>
      <xdr:row>493</xdr:row>
      <xdr:rowOff>781872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868" y="154198221"/>
          <a:ext cx="1022685" cy="788387"/>
        </a:xfrm>
        <a:prstGeom prst="rect">
          <a:avLst/>
        </a:prstGeom>
      </xdr:spPr>
    </xdr:pic>
    <xdr:clientData/>
  </xdr:twoCellAnchor>
  <xdr:twoCellAnchor editAs="oneCell">
    <xdr:from>
      <xdr:col>1</xdr:col>
      <xdr:colOff>681788</xdr:colOff>
      <xdr:row>493</xdr:row>
      <xdr:rowOff>846722</xdr:rowOff>
    </xdr:from>
    <xdr:to>
      <xdr:col>1</xdr:col>
      <xdr:colOff>1724526</xdr:colOff>
      <xdr:row>494</xdr:row>
      <xdr:rowOff>604954</xdr:rowOff>
    </xdr:to>
    <xdr:pic>
      <xdr:nvPicPr>
        <xdr:cNvPr id="289" name="Рисунок 288"/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81788" y="155051459"/>
          <a:ext cx="1042738" cy="61047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0</xdr:colOff>
      <xdr:row>346</xdr:row>
      <xdr:rowOff>3</xdr:rowOff>
    </xdr:from>
    <xdr:to>
      <xdr:col>1</xdr:col>
      <xdr:colOff>1293395</xdr:colOff>
      <xdr:row>348</xdr:row>
      <xdr:rowOff>110609</xdr:rowOff>
    </xdr:to>
    <xdr:pic>
      <xdr:nvPicPr>
        <xdr:cNvPr id="290" name="Рисунок 289" descr="Direct ванна.png"/>
        <xdr:cNvPicPr>
          <a:picLocks noChangeAspect="1"/>
        </xdr:cNvPicPr>
      </xdr:nvPicPr>
      <xdr:blipFill>
        <a:blip xmlns:r="http://schemas.openxmlformats.org/officeDocument/2006/relationships" r:embed="rId112" cstate="email"/>
        <a:stretch>
          <a:fillRect/>
        </a:stretch>
      </xdr:blipFill>
      <xdr:spPr>
        <a:xfrm>
          <a:off x="721895" y="98378214"/>
          <a:ext cx="1293395" cy="842527"/>
        </a:xfrm>
        <a:prstGeom prst="rect">
          <a:avLst/>
        </a:prstGeom>
      </xdr:spPr>
    </xdr:pic>
    <xdr:clientData/>
  </xdr:twoCellAnchor>
  <xdr:twoCellAnchor editAs="oneCell">
    <xdr:from>
      <xdr:col>1</xdr:col>
      <xdr:colOff>942474</xdr:colOff>
      <xdr:row>347</xdr:row>
      <xdr:rowOff>243623</xdr:rowOff>
    </xdr:from>
    <xdr:to>
      <xdr:col>2</xdr:col>
      <xdr:colOff>40105</xdr:colOff>
      <xdr:row>350</xdr:row>
      <xdr:rowOff>165279</xdr:rowOff>
    </xdr:to>
    <xdr:pic>
      <xdr:nvPicPr>
        <xdr:cNvPr id="291" name="Рисунок 290" descr="Direct ванна 3.PNG"/>
        <xdr:cNvPicPr>
          <a:picLocks noChangeAspect="1"/>
        </xdr:cNvPicPr>
      </xdr:nvPicPr>
      <xdr:blipFill>
        <a:blip xmlns:r="http://schemas.openxmlformats.org/officeDocument/2006/relationships" r:embed="rId113" cstate="email"/>
        <a:stretch>
          <a:fillRect/>
        </a:stretch>
      </xdr:blipFill>
      <xdr:spPr>
        <a:xfrm>
          <a:off x="1664369" y="98992807"/>
          <a:ext cx="1413710" cy="934314"/>
        </a:xfrm>
        <a:prstGeom prst="rect">
          <a:avLst/>
        </a:prstGeom>
      </xdr:spPr>
    </xdr:pic>
    <xdr:clientData/>
  </xdr:twoCellAnchor>
  <xdr:twoCellAnchor editAs="oneCell">
    <xdr:from>
      <xdr:col>0</xdr:col>
      <xdr:colOff>701842</xdr:colOff>
      <xdr:row>351</xdr:row>
      <xdr:rowOff>15037</xdr:rowOff>
    </xdr:from>
    <xdr:to>
      <xdr:col>1</xdr:col>
      <xdr:colOff>2205789</xdr:colOff>
      <xdr:row>355</xdr:row>
      <xdr:rowOff>30075</xdr:rowOff>
    </xdr:to>
    <xdr:pic>
      <xdr:nvPicPr>
        <xdr:cNvPr id="293" name="Рисунок 292" descr="ванна linea чаша.png"/>
        <xdr:cNvPicPr>
          <a:picLocks noChangeAspect="1"/>
        </xdr:cNvPicPr>
      </xdr:nvPicPr>
      <xdr:blipFill>
        <a:blip xmlns:r="http://schemas.openxmlformats.org/officeDocument/2006/relationships" r:embed="rId114" cstate="email"/>
        <a:stretch>
          <a:fillRect/>
        </a:stretch>
      </xdr:blipFill>
      <xdr:spPr>
        <a:xfrm>
          <a:off x="701842" y="96127300"/>
          <a:ext cx="2296026" cy="1148012"/>
        </a:xfrm>
        <a:prstGeom prst="rect">
          <a:avLst/>
        </a:prstGeom>
      </xdr:spPr>
    </xdr:pic>
    <xdr:clientData/>
  </xdr:twoCellAnchor>
  <xdr:twoCellAnchor editAs="oneCell">
    <xdr:from>
      <xdr:col>1</xdr:col>
      <xdr:colOff>491289</xdr:colOff>
      <xdr:row>555</xdr:row>
      <xdr:rowOff>130341</xdr:rowOff>
    </xdr:from>
    <xdr:to>
      <xdr:col>2</xdr:col>
      <xdr:colOff>0</xdr:colOff>
      <xdr:row>557</xdr:row>
      <xdr:rowOff>113107</xdr:rowOff>
    </xdr:to>
    <xdr:pic>
      <xdr:nvPicPr>
        <xdr:cNvPr id="1026" name="Picture 2" descr="https://santideal.ru/upload/iblock/b32/b3225f7882655024b25acd41abaae8d3.jpe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91289" y="200686736"/>
          <a:ext cx="1824790" cy="10956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150395</xdr:colOff>
      <xdr:row>488</xdr:row>
      <xdr:rowOff>90237</xdr:rowOff>
    </xdr:from>
    <xdr:to>
      <xdr:col>1</xdr:col>
      <xdr:colOff>1110395</xdr:colOff>
      <xdr:row>489</xdr:row>
      <xdr:rowOff>258792</xdr:rowOff>
    </xdr:to>
    <xdr:pic>
      <xdr:nvPicPr>
        <xdr:cNvPr id="294" name="Рисунок 293" descr="http://la-vanna.ru/image/data/9109_298a3ecd1852902775d07a8e9fd716de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95" y="156731369"/>
          <a:ext cx="960000" cy="720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1323474</xdr:colOff>
      <xdr:row>488</xdr:row>
      <xdr:rowOff>200026</xdr:rowOff>
    </xdr:from>
    <xdr:to>
      <xdr:col>1</xdr:col>
      <xdr:colOff>2223512</xdr:colOff>
      <xdr:row>489</xdr:row>
      <xdr:rowOff>381002</xdr:rowOff>
    </xdr:to>
    <xdr:pic>
      <xdr:nvPicPr>
        <xdr:cNvPr id="295" name="Рисунок 294" descr="http://la-vanna.ru/image/data/9109_9366525fb89512dcaf149eda1c848a86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474" y="156841158"/>
          <a:ext cx="900038" cy="7324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170447</xdr:colOff>
      <xdr:row>580</xdr:row>
      <xdr:rowOff>70186</xdr:rowOff>
    </xdr:from>
    <xdr:to>
      <xdr:col>1</xdr:col>
      <xdr:colOff>1834816</xdr:colOff>
      <xdr:row>581</xdr:row>
      <xdr:rowOff>406649</xdr:rowOff>
    </xdr:to>
    <xdr:pic>
      <xdr:nvPicPr>
        <xdr:cNvPr id="296" name="Picture 232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0447" y="214081897"/>
          <a:ext cx="1664369" cy="968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160423</xdr:colOff>
      <xdr:row>3</xdr:row>
      <xdr:rowOff>239087</xdr:rowOff>
    </xdr:from>
    <xdr:to>
      <xdr:col>1</xdr:col>
      <xdr:colOff>2155659</xdr:colOff>
      <xdr:row>4</xdr:row>
      <xdr:rowOff>1307015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/>
        <a:srcRect/>
        <a:stretch>
          <a:fillRect/>
        </a:stretch>
      </xdr:blipFill>
      <xdr:spPr bwMode="auto">
        <a:xfrm>
          <a:off x="160423" y="2434850"/>
          <a:ext cx="1995236" cy="13065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581528</xdr:colOff>
      <xdr:row>42</xdr:row>
      <xdr:rowOff>320842</xdr:rowOff>
    </xdr:from>
    <xdr:to>
      <xdr:col>1</xdr:col>
      <xdr:colOff>1955131</xdr:colOff>
      <xdr:row>44</xdr:row>
      <xdr:rowOff>90237</xdr:rowOff>
    </xdr:to>
    <xdr:pic>
      <xdr:nvPicPr>
        <xdr:cNvPr id="297" name="Picture 1" descr="https://techport-st.cdn.ngenix.net/_mod_files/ce_images/eshop/big/p863414-0mw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/>
        <a:srcRect/>
        <a:stretch>
          <a:fillRect/>
        </a:stretch>
      </xdr:blipFill>
      <xdr:spPr bwMode="auto">
        <a:xfrm>
          <a:off x="581528" y="4852737"/>
          <a:ext cx="1373603" cy="5213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661737</xdr:colOff>
      <xdr:row>513</xdr:row>
      <xdr:rowOff>10028</xdr:rowOff>
    </xdr:from>
    <xdr:to>
      <xdr:col>1</xdr:col>
      <xdr:colOff>2270306</xdr:colOff>
      <xdr:row>514</xdr:row>
      <xdr:rowOff>2006</xdr:rowOff>
    </xdr:to>
    <xdr:pic>
      <xdr:nvPicPr>
        <xdr:cNvPr id="3" name="Picture 1" descr="Карниз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61737" y="169364528"/>
          <a:ext cx="1608569" cy="493294"/>
        </a:xfrm>
        <a:prstGeom prst="rect">
          <a:avLst/>
        </a:prstGeom>
        <a:noFill/>
      </xdr:spPr>
    </xdr:pic>
    <xdr:clientData/>
  </xdr:twoCellAnchor>
  <xdr:twoCellAnchor>
    <xdr:from>
      <xdr:col>1</xdr:col>
      <xdr:colOff>491290</xdr:colOff>
      <xdr:row>341</xdr:row>
      <xdr:rowOff>194954</xdr:rowOff>
    </xdr:from>
    <xdr:to>
      <xdr:col>1</xdr:col>
      <xdr:colOff>1985211</xdr:colOff>
      <xdr:row>344</xdr:row>
      <xdr:rowOff>0</xdr:rowOff>
    </xdr:to>
    <xdr:pic>
      <xdr:nvPicPr>
        <xdr:cNvPr id="21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13185" y="92818059"/>
          <a:ext cx="1493921" cy="817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401052</xdr:colOff>
      <xdr:row>344</xdr:row>
      <xdr:rowOff>10772</xdr:rowOff>
    </xdr:from>
    <xdr:to>
      <xdr:col>1</xdr:col>
      <xdr:colOff>1794709</xdr:colOff>
      <xdr:row>345</xdr:row>
      <xdr:rowOff>441156</xdr:rowOff>
    </xdr:to>
    <xdr:pic>
      <xdr:nvPicPr>
        <xdr:cNvPr id="255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flipH="1">
          <a:off x="401052" y="99702430"/>
          <a:ext cx="1393657" cy="901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491290</xdr:colOff>
      <xdr:row>576</xdr:row>
      <xdr:rowOff>52167</xdr:rowOff>
    </xdr:from>
    <xdr:to>
      <xdr:col>1</xdr:col>
      <xdr:colOff>2225842</xdr:colOff>
      <xdr:row>577</xdr:row>
      <xdr:rowOff>317330</xdr:rowOff>
    </xdr:to>
    <xdr:pic>
      <xdr:nvPicPr>
        <xdr:cNvPr id="5" name="Picture 2" descr="Поддон 1MARKA &quot;Freya&quot; квадр. 01кпд9090, 90x90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/>
        <a:srcRect/>
        <a:stretch>
          <a:fillRect/>
        </a:stretch>
      </xdr:blipFill>
      <xdr:spPr bwMode="auto">
        <a:xfrm>
          <a:off x="491290" y="218064378"/>
          <a:ext cx="1734552" cy="846689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431132</xdr:colOff>
      <xdr:row>569</xdr:row>
      <xdr:rowOff>0</xdr:rowOff>
    </xdr:from>
    <xdr:to>
      <xdr:col>1</xdr:col>
      <xdr:colOff>1945104</xdr:colOff>
      <xdr:row>570</xdr:row>
      <xdr:rowOff>9934</xdr:rowOff>
    </xdr:to>
    <xdr:pic>
      <xdr:nvPicPr>
        <xdr:cNvPr id="207" name="Рисунок 206"/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BEBA8EAE-BF5A-486C-A8C5-ECC9F3942E4B}">
              <a14:imgProps xmlns="" xmlns:a14="http://schemas.microsoft.com/office/drawing/2010/main">
                <a14:imgLayer r:embed="rId164">
                  <a14:imgEffect>
                    <a14:backgroundRemoval t="10000" b="90000" l="2500" r="98636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31132" y="204907816"/>
          <a:ext cx="1513972" cy="1022592"/>
        </a:xfrm>
        <a:prstGeom prst="rect">
          <a:avLst/>
        </a:prstGeom>
      </xdr:spPr>
    </xdr:pic>
    <xdr:clientData/>
  </xdr:twoCellAnchor>
  <xdr:twoCellAnchor editAs="oneCell">
    <xdr:from>
      <xdr:col>1</xdr:col>
      <xdr:colOff>431133</xdr:colOff>
      <xdr:row>584</xdr:row>
      <xdr:rowOff>441157</xdr:rowOff>
    </xdr:from>
    <xdr:to>
      <xdr:col>1</xdr:col>
      <xdr:colOff>1809012</xdr:colOff>
      <xdr:row>585</xdr:row>
      <xdr:rowOff>845216</xdr:rowOff>
    </xdr:to>
    <xdr:pic>
      <xdr:nvPicPr>
        <xdr:cNvPr id="4097" name="Picture 1" descr="https://cdn.santehnika-tut.ru/img/catphotos/1/3/7/8/7/6/137876_404078_bg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/>
        <a:srcRect/>
        <a:stretch>
          <a:fillRect/>
        </a:stretch>
      </xdr:blipFill>
      <xdr:spPr bwMode="auto">
        <a:xfrm>
          <a:off x="431133" y="193367525"/>
          <a:ext cx="1377879" cy="13766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421107</xdr:colOff>
      <xdr:row>586</xdr:row>
      <xdr:rowOff>89746</xdr:rowOff>
    </xdr:from>
    <xdr:to>
      <xdr:col>1</xdr:col>
      <xdr:colOff>1894975</xdr:colOff>
      <xdr:row>587</xdr:row>
      <xdr:rowOff>698833</xdr:rowOff>
    </xdr:to>
    <xdr:pic>
      <xdr:nvPicPr>
        <xdr:cNvPr id="4098" name="Picture 2" descr="Акриловый поддон для душа 1MarKa Tondo 90x90 с антискользящим покрытием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/>
        <a:srcRect/>
        <a:stretch>
          <a:fillRect/>
        </a:stretch>
      </xdr:blipFill>
      <xdr:spPr bwMode="auto">
        <a:xfrm>
          <a:off x="421107" y="195131667"/>
          <a:ext cx="1473868" cy="1471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1388399</xdr:colOff>
      <xdr:row>553</xdr:row>
      <xdr:rowOff>1122947</xdr:rowOff>
    </xdr:from>
    <xdr:to>
      <xdr:col>1</xdr:col>
      <xdr:colOff>1934629</xdr:colOff>
      <xdr:row>555</xdr:row>
      <xdr:rowOff>10026</xdr:rowOff>
    </xdr:to>
    <xdr:pic>
      <xdr:nvPicPr>
        <xdr:cNvPr id="3073" name="Picture 1" descr="Шторка на ванну 1MarKa P-03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/>
        <a:srcRect/>
        <a:stretch>
          <a:fillRect/>
        </a:stretch>
      </xdr:blipFill>
      <xdr:spPr bwMode="auto">
        <a:xfrm>
          <a:off x="1388399" y="177646263"/>
          <a:ext cx="546230" cy="11831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561474</xdr:colOff>
      <xdr:row>587</xdr:row>
      <xdr:rowOff>852238</xdr:rowOff>
    </xdr:from>
    <xdr:to>
      <xdr:col>1</xdr:col>
      <xdr:colOff>1844047</xdr:colOff>
      <xdr:row>589</xdr:row>
      <xdr:rowOff>50131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61474" y="197949554"/>
          <a:ext cx="1282573" cy="9424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168</xdr:row>
      <xdr:rowOff>50132</xdr:rowOff>
    </xdr:from>
    <xdr:to>
      <xdr:col>1</xdr:col>
      <xdr:colOff>2296026</xdr:colOff>
      <xdr:row>172</xdr:row>
      <xdr:rowOff>187209</xdr:rowOff>
    </xdr:to>
    <xdr:pic>
      <xdr:nvPicPr>
        <xdr:cNvPr id="6" name="Picture 1" descr="https://hitkabina.ru/upload/iblock/001/83f8cd9a_f15f_11e8_a200_ac1f6b177130_9eecf1b7_f23a_11e8_a200_ac1f6b177130.resize1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/>
        <a:srcRect/>
        <a:stretch>
          <a:fillRect/>
        </a:stretch>
      </xdr:blipFill>
      <xdr:spPr bwMode="auto">
        <a:xfrm>
          <a:off x="0" y="46752711"/>
          <a:ext cx="2296026" cy="14806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70185</xdr:colOff>
      <xdr:row>335</xdr:row>
      <xdr:rowOff>120315</xdr:rowOff>
    </xdr:from>
    <xdr:to>
      <xdr:col>1</xdr:col>
      <xdr:colOff>2296027</xdr:colOff>
      <xdr:row>341</xdr:row>
      <xdr:rowOff>35813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/>
        <a:srcRect/>
        <a:stretch>
          <a:fillRect/>
        </a:stretch>
      </xdr:blipFill>
      <xdr:spPr bwMode="auto">
        <a:xfrm>
          <a:off x="792080" y="94487999"/>
          <a:ext cx="2225842" cy="15598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180473</xdr:colOff>
      <xdr:row>4</xdr:row>
      <xdr:rowOff>1323473</xdr:rowOff>
    </xdr:from>
    <xdr:to>
      <xdr:col>1</xdr:col>
      <xdr:colOff>2245894</xdr:colOff>
      <xdr:row>5</xdr:row>
      <xdr:rowOff>1428858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/>
        <a:srcRect/>
        <a:stretch>
          <a:fillRect/>
        </a:stretch>
      </xdr:blipFill>
      <xdr:spPr bwMode="auto">
        <a:xfrm>
          <a:off x="902368" y="2376236"/>
          <a:ext cx="2065421" cy="14288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832184</xdr:colOff>
      <xdr:row>5</xdr:row>
      <xdr:rowOff>208214</xdr:rowOff>
    </xdr:from>
    <xdr:to>
      <xdr:col>4</xdr:col>
      <xdr:colOff>10026</xdr:colOff>
      <xdr:row>5</xdr:row>
      <xdr:rowOff>1351665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/>
        <a:srcRect/>
        <a:stretch>
          <a:fillRect/>
        </a:stretch>
      </xdr:blipFill>
      <xdr:spPr bwMode="auto">
        <a:xfrm>
          <a:off x="3870158" y="2584451"/>
          <a:ext cx="2506579" cy="11434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226166</xdr:colOff>
      <xdr:row>290</xdr:row>
      <xdr:rowOff>40106</xdr:rowOff>
    </xdr:from>
    <xdr:to>
      <xdr:col>1</xdr:col>
      <xdr:colOff>2094741</xdr:colOff>
      <xdr:row>293</xdr:row>
      <xdr:rowOff>210552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48061" y="82626869"/>
          <a:ext cx="1868575" cy="99260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140368</xdr:colOff>
      <xdr:row>412</xdr:row>
      <xdr:rowOff>146738</xdr:rowOff>
    </xdr:from>
    <xdr:to>
      <xdr:col>2</xdr:col>
      <xdr:colOff>40106</xdr:colOff>
      <xdr:row>418</xdr:row>
      <xdr:rowOff>183482</xdr:rowOff>
    </xdr:to>
    <xdr:pic>
      <xdr:nvPicPr>
        <xdr:cNvPr id="12" name="Picture 2" descr="https://cloclo51.cloud.mail.ru/weblink/view/DXwZ/i981s8bvU?etag=6276DD9701DE9B2605DE9D2F991B3A533A59FB53"/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/>
        <a:srcRect/>
        <a:stretch>
          <a:fillRect/>
        </a:stretch>
      </xdr:blipFill>
      <xdr:spPr bwMode="auto">
        <a:xfrm>
          <a:off x="862263" y="115218764"/>
          <a:ext cx="2215817" cy="1661007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40107</xdr:colOff>
      <xdr:row>5</xdr:row>
      <xdr:rowOff>651710</xdr:rowOff>
    </xdr:from>
    <xdr:to>
      <xdr:col>1</xdr:col>
      <xdr:colOff>30081</xdr:colOff>
      <xdr:row>5</xdr:row>
      <xdr:rowOff>1363579</xdr:rowOff>
    </xdr:to>
    <xdr:pic>
      <xdr:nvPicPr>
        <xdr:cNvPr id="199" name="Рисунок 198" descr="new-bubble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40107" y="2927684"/>
          <a:ext cx="711869" cy="711869"/>
        </a:xfrm>
        <a:prstGeom prst="rect">
          <a:avLst/>
        </a:prstGeom>
      </xdr:spPr>
    </xdr:pic>
    <xdr:clientData/>
  </xdr:twoCellAnchor>
  <xdr:twoCellAnchor>
    <xdr:from>
      <xdr:col>1</xdr:col>
      <xdr:colOff>1814763</xdr:colOff>
      <xdr:row>342</xdr:row>
      <xdr:rowOff>381001</xdr:rowOff>
    </xdr:from>
    <xdr:to>
      <xdr:col>2</xdr:col>
      <xdr:colOff>210553</xdr:colOff>
      <xdr:row>344</xdr:row>
      <xdr:rowOff>280738</xdr:rowOff>
    </xdr:to>
    <xdr:pic>
      <xdr:nvPicPr>
        <xdr:cNvPr id="200" name="Рисунок 199" descr="new-bubble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2536658" y="96593527"/>
          <a:ext cx="711869" cy="711869"/>
        </a:xfrm>
        <a:prstGeom prst="rect">
          <a:avLst/>
        </a:prstGeom>
      </xdr:spPr>
    </xdr:pic>
    <xdr:clientData/>
  </xdr:twoCellAnchor>
  <xdr:twoCellAnchor>
    <xdr:from>
      <xdr:col>3</xdr:col>
      <xdr:colOff>1754606</xdr:colOff>
      <xdr:row>188</xdr:row>
      <xdr:rowOff>411079</xdr:rowOff>
    </xdr:from>
    <xdr:to>
      <xdr:col>4</xdr:col>
      <xdr:colOff>1</xdr:colOff>
      <xdr:row>191</xdr:row>
      <xdr:rowOff>10027</xdr:rowOff>
    </xdr:to>
    <xdr:pic>
      <xdr:nvPicPr>
        <xdr:cNvPr id="202" name="Рисунок 201" descr="new-bubble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5654843" y="54262421"/>
          <a:ext cx="711869" cy="711869"/>
        </a:xfrm>
        <a:prstGeom prst="rect">
          <a:avLst/>
        </a:prstGeom>
      </xdr:spPr>
    </xdr:pic>
    <xdr:clientData/>
  </xdr:twoCellAnchor>
  <xdr:twoCellAnchor>
    <xdr:from>
      <xdr:col>3</xdr:col>
      <xdr:colOff>1744579</xdr:colOff>
      <xdr:row>193</xdr:row>
      <xdr:rowOff>10025</xdr:rowOff>
    </xdr:from>
    <xdr:to>
      <xdr:col>3</xdr:col>
      <xdr:colOff>2456448</xdr:colOff>
      <xdr:row>195</xdr:row>
      <xdr:rowOff>40105</xdr:rowOff>
    </xdr:to>
    <xdr:pic>
      <xdr:nvPicPr>
        <xdr:cNvPr id="204" name="Рисунок 203" descr="new-bubble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5644816" y="55656078"/>
          <a:ext cx="711869" cy="711869"/>
        </a:xfrm>
        <a:prstGeom prst="rect">
          <a:avLst/>
        </a:prstGeom>
      </xdr:spPr>
    </xdr:pic>
    <xdr:clientData/>
  </xdr:twoCellAnchor>
  <xdr:twoCellAnchor editAs="oneCell">
    <xdr:from>
      <xdr:col>0</xdr:col>
      <xdr:colOff>715979</xdr:colOff>
      <xdr:row>176</xdr:row>
      <xdr:rowOff>60529</xdr:rowOff>
    </xdr:from>
    <xdr:to>
      <xdr:col>1</xdr:col>
      <xdr:colOff>2205787</xdr:colOff>
      <xdr:row>180</xdr:row>
      <xdr:rowOff>280737</xdr:rowOff>
    </xdr:to>
    <xdr:pic>
      <xdr:nvPicPr>
        <xdr:cNvPr id="11" name="Picture 1" descr="https://cheboksary.megastroy.com/storage/products/.thumbs/previewin600xin600_311214_3_0f35681d5440d3a0b1703ae9e049976d.png"/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/>
        <a:srcRect/>
        <a:stretch>
          <a:fillRect/>
        </a:stretch>
      </xdr:blipFill>
      <xdr:spPr bwMode="auto">
        <a:xfrm>
          <a:off x="715979" y="50512950"/>
          <a:ext cx="2281887" cy="156373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50130</xdr:colOff>
      <xdr:row>183</xdr:row>
      <xdr:rowOff>89393</xdr:rowOff>
    </xdr:from>
    <xdr:to>
      <xdr:col>1</xdr:col>
      <xdr:colOff>2245895</xdr:colOff>
      <xdr:row>188</xdr:row>
      <xdr:rowOff>209049</xdr:rowOff>
    </xdr:to>
    <xdr:pic>
      <xdr:nvPicPr>
        <xdr:cNvPr id="13" name="Picture 2" descr="https://s41917.cdn.ngenix.net/imo/transform/profile=1000x1000/upload/iblock/598/59822024eeb08f3f86b4e66d75617686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/>
        <a:srcRect/>
        <a:stretch>
          <a:fillRect/>
        </a:stretch>
      </xdr:blipFill>
      <xdr:spPr bwMode="auto">
        <a:xfrm>
          <a:off x="772025" y="52657367"/>
          <a:ext cx="2195765" cy="14030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20053</xdr:colOff>
      <xdr:row>153</xdr:row>
      <xdr:rowOff>139480</xdr:rowOff>
    </xdr:from>
    <xdr:to>
      <xdr:col>1</xdr:col>
      <xdr:colOff>2167250</xdr:colOff>
      <xdr:row>158</xdr:row>
      <xdr:rowOff>160421</xdr:rowOff>
    </xdr:to>
    <xdr:pic>
      <xdr:nvPicPr>
        <xdr:cNvPr id="3075" name="Picture 3" descr="https://s41917.cdn.ngenix.net/imo/transform/profile=1000x1000/upload/iblock/23d/23dca37d2c6adc20572a1fbf367c5229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/>
        <a:srcRect/>
        <a:stretch>
          <a:fillRect/>
        </a:stretch>
      </xdr:blipFill>
      <xdr:spPr bwMode="auto">
        <a:xfrm>
          <a:off x="741948" y="42931796"/>
          <a:ext cx="2147197" cy="14647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130341</xdr:colOff>
      <xdr:row>327</xdr:row>
      <xdr:rowOff>55242</xdr:rowOff>
    </xdr:from>
    <xdr:to>
      <xdr:col>1</xdr:col>
      <xdr:colOff>2296026</xdr:colOff>
      <xdr:row>330</xdr:row>
      <xdr:rowOff>282050</xdr:rowOff>
    </xdr:to>
    <xdr:pic>
      <xdr:nvPicPr>
        <xdr:cNvPr id="3076" name="Picture 4" descr="https://static.onlinetrade.ru/img/items/b/marka_one_vanna_sirakusa_new_190_120_1562495_3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/>
        <a:srcRect/>
        <a:stretch>
          <a:fillRect/>
        </a:stretch>
      </xdr:blipFill>
      <xdr:spPr bwMode="auto">
        <a:xfrm>
          <a:off x="852236" y="92187058"/>
          <a:ext cx="2165685" cy="10589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270710</xdr:colOff>
      <xdr:row>332</xdr:row>
      <xdr:rowOff>10718</xdr:rowOff>
    </xdr:from>
    <xdr:to>
      <xdr:col>1</xdr:col>
      <xdr:colOff>2105526</xdr:colOff>
      <xdr:row>334</xdr:row>
      <xdr:rowOff>471041</xdr:rowOff>
    </xdr:to>
    <xdr:pic>
      <xdr:nvPicPr>
        <xdr:cNvPr id="3077" name="Picture 5" descr="https://opt-1695406.ssl.1c-bitrix-cdn.ru/upload/iblock/4ed/4edb004f6a21116c0d0e0efdc6548ac1.jpg?160377345749513"/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/>
        <a:srcRect/>
        <a:stretch>
          <a:fillRect/>
        </a:stretch>
      </xdr:blipFill>
      <xdr:spPr bwMode="auto">
        <a:xfrm>
          <a:off x="992605" y="93506113"/>
          <a:ext cx="1834816" cy="13827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360</xdr:row>
      <xdr:rowOff>159441</xdr:rowOff>
    </xdr:from>
    <xdr:to>
      <xdr:col>1</xdr:col>
      <xdr:colOff>2205789</xdr:colOff>
      <xdr:row>366</xdr:row>
      <xdr:rowOff>90489</xdr:rowOff>
    </xdr:to>
    <xdr:pic>
      <xdr:nvPicPr>
        <xdr:cNvPr id="3079" name="Picture 7" descr="Ванна акриловая Marka One AURA 160x105"/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/>
        <a:srcRect/>
        <a:stretch>
          <a:fillRect/>
        </a:stretch>
      </xdr:blipFill>
      <xdr:spPr bwMode="auto">
        <a:xfrm>
          <a:off x="721895" y="102788809"/>
          <a:ext cx="2205789" cy="16555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50836</xdr:colOff>
      <xdr:row>367</xdr:row>
      <xdr:rowOff>1</xdr:rowOff>
    </xdr:from>
    <xdr:to>
      <xdr:col>1</xdr:col>
      <xdr:colOff>2285852</xdr:colOff>
      <xdr:row>376</xdr:row>
      <xdr:rowOff>160422</xdr:rowOff>
    </xdr:to>
    <xdr:pic>
      <xdr:nvPicPr>
        <xdr:cNvPr id="3080" name="Picture 8" descr="https://nnovgorod.axop.su/upload/media/1marka/20201016123731_00-00045264-4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/>
        <a:srcRect/>
        <a:stretch>
          <a:fillRect/>
        </a:stretch>
      </xdr:blipFill>
      <xdr:spPr bwMode="auto">
        <a:xfrm>
          <a:off x="772731" y="104594527"/>
          <a:ext cx="2235016" cy="20353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150394</xdr:colOff>
      <xdr:row>378</xdr:row>
      <xdr:rowOff>64542</xdr:rowOff>
    </xdr:from>
    <xdr:to>
      <xdr:col>1</xdr:col>
      <xdr:colOff>2275973</xdr:colOff>
      <xdr:row>383</xdr:row>
      <xdr:rowOff>224795</xdr:rowOff>
    </xdr:to>
    <xdr:pic>
      <xdr:nvPicPr>
        <xdr:cNvPr id="3081" name="Picture 9" descr="Ванна акриловая Marka One GRACIA 170x99"/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/>
        <a:srcRect/>
        <a:stretch>
          <a:fillRect/>
        </a:stretch>
      </xdr:blipFill>
      <xdr:spPr bwMode="auto">
        <a:xfrm>
          <a:off x="872289" y="107095463"/>
          <a:ext cx="2125579" cy="16040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701840</xdr:colOff>
      <xdr:row>391</xdr:row>
      <xdr:rowOff>43287</xdr:rowOff>
    </xdr:from>
    <xdr:to>
      <xdr:col>1</xdr:col>
      <xdr:colOff>2235868</xdr:colOff>
      <xdr:row>399</xdr:row>
      <xdr:rowOff>150360</xdr:rowOff>
    </xdr:to>
    <xdr:pic>
      <xdr:nvPicPr>
        <xdr:cNvPr id="3082" name="Picture 10" descr="Ванна акриловая Marka One JULIANNA 160x95"/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/>
        <a:srcRect/>
        <a:stretch>
          <a:fillRect/>
        </a:stretch>
      </xdr:blipFill>
      <xdr:spPr bwMode="auto">
        <a:xfrm>
          <a:off x="701840" y="110793971"/>
          <a:ext cx="2326107" cy="17513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400</xdr:row>
      <xdr:rowOff>52446</xdr:rowOff>
    </xdr:from>
    <xdr:to>
      <xdr:col>1</xdr:col>
      <xdr:colOff>2285999</xdr:colOff>
      <xdr:row>406</xdr:row>
      <xdr:rowOff>128135</xdr:rowOff>
    </xdr:to>
    <xdr:pic>
      <xdr:nvPicPr>
        <xdr:cNvPr id="3083" name="Picture 11" descr="Ванна акриловая Marka One JULIANNA 160x95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/>
        <a:srcRect/>
        <a:stretch>
          <a:fillRect/>
        </a:stretch>
      </xdr:blipFill>
      <xdr:spPr bwMode="auto">
        <a:xfrm>
          <a:off x="721895" y="112637946"/>
          <a:ext cx="2285999" cy="128887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100262</xdr:colOff>
      <xdr:row>407</xdr:row>
      <xdr:rowOff>4764</xdr:rowOff>
    </xdr:from>
    <xdr:to>
      <xdr:col>1</xdr:col>
      <xdr:colOff>2188809</xdr:colOff>
      <xdr:row>412</xdr:row>
      <xdr:rowOff>230604</xdr:rowOff>
    </xdr:to>
    <xdr:pic>
      <xdr:nvPicPr>
        <xdr:cNvPr id="3084" name="Picture 12" descr="Ванна акриловая Marka One LOVE 185x135"/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/>
        <a:srcRect/>
        <a:stretch>
          <a:fillRect/>
        </a:stretch>
      </xdr:blipFill>
      <xdr:spPr bwMode="auto">
        <a:xfrm>
          <a:off x="822157" y="114034053"/>
          <a:ext cx="2088547" cy="157939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210554</xdr:colOff>
      <xdr:row>424</xdr:row>
      <xdr:rowOff>225119</xdr:rowOff>
    </xdr:from>
    <xdr:to>
      <xdr:col>6</xdr:col>
      <xdr:colOff>1652870</xdr:colOff>
      <xdr:row>426</xdr:row>
      <xdr:rowOff>210844</xdr:rowOff>
    </xdr:to>
    <xdr:pic>
      <xdr:nvPicPr>
        <xdr:cNvPr id="3085" name="Picture 13" descr="https://market-vanna.ru/image/cache/catalog/aima/grand-luxe/1MarKa-41_1_de-800x800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/>
        <a:srcRect/>
        <a:stretch>
          <a:fillRect/>
        </a:stretch>
      </xdr:blipFill>
      <xdr:spPr bwMode="auto">
        <a:xfrm>
          <a:off x="8562475" y="119207408"/>
          <a:ext cx="1442316" cy="123901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30078</xdr:colOff>
      <xdr:row>306</xdr:row>
      <xdr:rowOff>8555</xdr:rowOff>
    </xdr:from>
    <xdr:to>
      <xdr:col>6</xdr:col>
      <xdr:colOff>1804737</xdr:colOff>
      <xdr:row>310</xdr:row>
      <xdr:rowOff>150395</xdr:rowOff>
    </xdr:to>
    <xdr:pic>
      <xdr:nvPicPr>
        <xdr:cNvPr id="3086" name="Picture 14" descr="Ванна Marka One NEGA 170x94"/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/>
        <a:srcRect/>
        <a:stretch>
          <a:fillRect/>
        </a:stretch>
      </xdr:blipFill>
      <xdr:spPr bwMode="auto">
        <a:xfrm>
          <a:off x="8381999" y="86976818"/>
          <a:ext cx="1774659" cy="10943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90238</xdr:colOff>
      <xdr:row>113</xdr:row>
      <xdr:rowOff>268780</xdr:rowOff>
    </xdr:from>
    <xdr:to>
      <xdr:col>1</xdr:col>
      <xdr:colOff>2205790</xdr:colOff>
      <xdr:row>118</xdr:row>
      <xdr:rowOff>136236</xdr:rowOff>
    </xdr:to>
    <xdr:pic>
      <xdr:nvPicPr>
        <xdr:cNvPr id="3087" name="Picture 15" descr="Ванна акриловая 1Marka KORSIKA 190x100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/>
        <a:srcRect/>
        <a:stretch>
          <a:fillRect/>
        </a:stretch>
      </xdr:blipFill>
      <xdr:spPr bwMode="auto">
        <a:xfrm>
          <a:off x="812133" y="31992043"/>
          <a:ext cx="2115552" cy="13914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711868</xdr:colOff>
      <xdr:row>101</xdr:row>
      <xdr:rowOff>56065</xdr:rowOff>
    </xdr:from>
    <xdr:to>
      <xdr:col>1</xdr:col>
      <xdr:colOff>2165685</xdr:colOff>
      <xdr:row>105</xdr:row>
      <xdr:rowOff>245183</xdr:rowOff>
    </xdr:to>
    <xdr:pic>
      <xdr:nvPicPr>
        <xdr:cNvPr id="3088" name="Picture 16" descr="Ванна 1Marka DINAMIKA 170x80"/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/>
        <a:srcRect/>
        <a:stretch>
          <a:fillRect/>
        </a:stretch>
      </xdr:blipFill>
      <xdr:spPr bwMode="auto">
        <a:xfrm>
          <a:off x="711868" y="28350328"/>
          <a:ext cx="2245896" cy="16930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40104</xdr:colOff>
      <xdr:row>97</xdr:row>
      <xdr:rowOff>329595</xdr:rowOff>
    </xdr:from>
    <xdr:to>
      <xdr:col>2</xdr:col>
      <xdr:colOff>10026</xdr:colOff>
      <xdr:row>100</xdr:row>
      <xdr:rowOff>8608</xdr:rowOff>
    </xdr:to>
    <xdr:pic>
      <xdr:nvPicPr>
        <xdr:cNvPr id="3090" name="Picture 18" descr="Ванна 1Marka CALYPSO 170x75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/>
        <a:srcRect/>
        <a:stretch>
          <a:fillRect/>
        </a:stretch>
      </xdr:blipFill>
      <xdr:spPr bwMode="auto">
        <a:xfrm>
          <a:off x="761999" y="26899332"/>
          <a:ext cx="2286001" cy="101251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56516</xdr:colOff>
      <xdr:row>93</xdr:row>
      <xdr:rowOff>30079</xdr:rowOff>
    </xdr:from>
    <xdr:to>
      <xdr:col>1</xdr:col>
      <xdr:colOff>2158308</xdr:colOff>
      <xdr:row>96</xdr:row>
      <xdr:rowOff>411080</xdr:rowOff>
    </xdr:to>
    <xdr:pic>
      <xdr:nvPicPr>
        <xdr:cNvPr id="3091" name="Picture 19" descr="Ванна 1Marka AGORA 170x75"/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/>
        <a:srcRect/>
        <a:stretch>
          <a:fillRect/>
        </a:stretch>
      </xdr:blipFill>
      <xdr:spPr bwMode="auto">
        <a:xfrm>
          <a:off x="778411" y="24734921"/>
          <a:ext cx="2101792" cy="15741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10026</xdr:colOff>
      <xdr:row>90</xdr:row>
      <xdr:rowOff>88651</xdr:rowOff>
    </xdr:from>
    <xdr:to>
      <xdr:col>1</xdr:col>
      <xdr:colOff>2220879</xdr:colOff>
      <xdr:row>92</xdr:row>
      <xdr:rowOff>340896</xdr:rowOff>
    </xdr:to>
    <xdr:pic>
      <xdr:nvPicPr>
        <xdr:cNvPr id="3092" name="Picture 20" descr="https://kodremonta.ru/pictures/product/big/29590_big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/>
        <a:srcRect/>
        <a:stretch>
          <a:fillRect/>
        </a:stretch>
      </xdr:blipFill>
      <xdr:spPr bwMode="auto">
        <a:xfrm>
          <a:off x="731921" y="23630440"/>
          <a:ext cx="2210853" cy="10242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97845</xdr:colOff>
      <xdr:row>199</xdr:row>
      <xdr:rowOff>120318</xdr:rowOff>
    </xdr:from>
    <xdr:to>
      <xdr:col>2</xdr:col>
      <xdr:colOff>72706</xdr:colOff>
      <xdr:row>216</xdr:row>
      <xdr:rowOff>20057</xdr:rowOff>
    </xdr:to>
    <xdr:pic>
      <xdr:nvPicPr>
        <xdr:cNvPr id="3093" name="Picture 21" descr="Ванна 1Marka Modern 170x70 без гидромассажа акрил"/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/>
        <a:srcRect/>
        <a:stretch>
          <a:fillRect/>
        </a:stretch>
      </xdr:blipFill>
      <xdr:spPr bwMode="auto">
        <a:xfrm rot="5400000">
          <a:off x="-491239" y="58681560"/>
          <a:ext cx="4912897" cy="2290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135925</xdr:colOff>
      <xdr:row>47</xdr:row>
      <xdr:rowOff>26386</xdr:rowOff>
    </xdr:from>
    <xdr:to>
      <xdr:col>1</xdr:col>
      <xdr:colOff>2099943</xdr:colOff>
      <xdr:row>58</xdr:row>
      <xdr:rowOff>216886</xdr:rowOff>
    </xdr:to>
    <xdr:pic>
      <xdr:nvPicPr>
        <xdr:cNvPr id="3094" name="Picture 22" descr="https://gutsant.ru/upload/resize_cache/iblock/16f/1200_630_2/16fea32981d3476855d0e7f0d21e2943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/>
        <a:srcRect/>
        <a:stretch>
          <a:fillRect/>
        </a:stretch>
      </xdr:blipFill>
      <xdr:spPr bwMode="auto">
        <a:xfrm rot="16200000">
          <a:off x="-30079" y="8965417"/>
          <a:ext cx="3739816" cy="19640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30080</xdr:colOff>
      <xdr:row>61</xdr:row>
      <xdr:rowOff>293016</xdr:rowOff>
    </xdr:from>
    <xdr:to>
      <xdr:col>1</xdr:col>
      <xdr:colOff>2286004</xdr:colOff>
      <xdr:row>73</xdr:row>
      <xdr:rowOff>359412</xdr:rowOff>
    </xdr:to>
    <xdr:pic>
      <xdr:nvPicPr>
        <xdr:cNvPr id="3095" name="Picture 23" descr="Ванна 1Marka Elegance 140x70 акрил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/>
        <a:srcRect/>
        <a:stretch>
          <a:fillRect/>
        </a:stretch>
      </xdr:blipFill>
      <xdr:spPr bwMode="auto">
        <a:xfrm rot="16200000">
          <a:off x="-469340" y="14197620"/>
          <a:ext cx="4698554" cy="22559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240633</xdr:colOff>
      <xdr:row>119</xdr:row>
      <xdr:rowOff>32034</xdr:rowOff>
    </xdr:from>
    <xdr:to>
      <xdr:col>1</xdr:col>
      <xdr:colOff>1874921</xdr:colOff>
      <xdr:row>121</xdr:row>
      <xdr:rowOff>370473</xdr:rowOff>
    </xdr:to>
    <xdr:pic>
      <xdr:nvPicPr>
        <xdr:cNvPr id="3096" name="Picture 24" descr="Ванна акриловая 1Marka CASSANDRA 140x140"/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/>
        <a:srcRect/>
        <a:stretch>
          <a:fillRect/>
        </a:stretch>
      </xdr:blipFill>
      <xdr:spPr bwMode="auto">
        <a:xfrm>
          <a:off x="962528" y="33269271"/>
          <a:ext cx="1634288" cy="11004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218036</xdr:colOff>
      <xdr:row>121</xdr:row>
      <xdr:rowOff>334623</xdr:rowOff>
    </xdr:from>
    <xdr:to>
      <xdr:col>1</xdr:col>
      <xdr:colOff>1764631</xdr:colOff>
      <xdr:row>124</xdr:row>
      <xdr:rowOff>331520</xdr:rowOff>
    </xdr:to>
    <xdr:pic>
      <xdr:nvPicPr>
        <xdr:cNvPr id="3097" name="Picture 25" descr="Ванна акриловая 1Marka IBIZA 150х150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/>
        <a:srcRect/>
        <a:stretch>
          <a:fillRect/>
        </a:stretch>
      </xdr:blipFill>
      <xdr:spPr bwMode="auto">
        <a:xfrm>
          <a:off x="939931" y="34333860"/>
          <a:ext cx="1546595" cy="94939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350921</xdr:colOff>
      <xdr:row>124</xdr:row>
      <xdr:rowOff>360630</xdr:rowOff>
    </xdr:from>
    <xdr:to>
      <xdr:col>1</xdr:col>
      <xdr:colOff>2015288</xdr:colOff>
      <xdr:row>127</xdr:row>
      <xdr:rowOff>304299</xdr:rowOff>
    </xdr:to>
    <xdr:pic>
      <xdr:nvPicPr>
        <xdr:cNvPr id="3098" name="Picture 26" descr="Ванна акриловая 1Marka PALERMO 150x150"/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/>
        <a:srcRect/>
        <a:stretch>
          <a:fillRect/>
        </a:stretch>
      </xdr:blipFill>
      <xdr:spPr bwMode="auto">
        <a:xfrm>
          <a:off x="1072816" y="35312367"/>
          <a:ext cx="1664367" cy="10766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210553</xdr:colOff>
      <xdr:row>128</xdr:row>
      <xdr:rowOff>20052</xdr:rowOff>
    </xdr:from>
    <xdr:to>
      <xdr:col>1</xdr:col>
      <xdr:colOff>1814764</xdr:colOff>
      <xdr:row>131</xdr:row>
      <xdr:rowOff>54348</xdr:rowOff>
    </xdr:to>
    <xdr:pic>
      <xdr:nvPicPr>
        <xdr:cNvPr id="3099" name="Picture 27" descr="https://s41917.cdn.ngenix.net/imo/transform/profile=1000x1000/upload/iblock/f61/f610cd9416cd872080d4946d65dbc5a9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/>
        <a:srcRect/>
        <a:stretch>
          <a:fillRect/>
        </a:stretch>
      </xdr:blipFill>
      <xdr:spPr bwMode="auto">
        <a:xfrm>
          <a:off x="932448" y="36485763"/>
          <a:ext cx="1604211" cy="10870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130344</xdr:colOff>
      <xdr:row>244</xdr:row>
      <xdr:rowOff>120988</xdr:rowOff>
    </xdr:from>
    <xdr:to>
      <xdr:col>1</xdr:col>
      <xdr:colOff>2245894</xdr:colOff>
      <xdr:row>251</xdr:row>
      <xdr:rowOff>100844</xdr:rowOff>
    </xdr:to>
    <xdr:pic>
      <xdr:nvPicPr>
        <xdr:cNvPr id="3100" name="Picture 28" descr="Ванна 1Marka Marka One VIOLA 150x70 без гидромассажа акрил"/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/>
        <a:srcRect/>
        <a:stretch>
          <a:fillRect/>
        </a:stretch>
      </xdr:blipFill>
      <xdr:spPr bwMode="auto">
        <a:xfrm>
          <a:off x="852239" y="69783830"/>
          <a:ext cx="2115550" cy="15539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50131</xdr:colOff>
      <xdr:row>255</xdr:row>
      <xdr:rowOff>150394</xdr:rowOff>
    </xdr:from>
    <xdr:to>
      <xdr:col>1</xdr:col>
      <xdr:colOff>2245895</xdr:colOff>
      <xdr:row>260</xdr:row>
      <xdr:rowOff>282055</xdr:rowOff>
    </xdr:to>
    <xdr:pic>
      <xdr:nvPicPr>
        <xdr:cNvPr id="3101" name="Picture 29" descr="Ванна Marka One VITA 150x70"/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/>
        <a:srcRect/>
        <a:stretch>
          <a:fillRect/>
        </a:stretch>
      </xdr:blipFill>
      <xdr:spPr bwMode="auto">
        <a:xfrm>
          <a:off x="772026" y="72369947"/>
          <a:ext cx="2195764" cy="16456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10023</xdr:colOff>
      <xdr:row>266</xdr:row>
      <xdr:rowOff>157902</xdr:rowOff>
    </xdr:from>
    <xdr:to>
      <xdr:col>1</xdr:col>
      <xdr:colOff>2306050</xdr:colOff>
      <xdr:row>272</xdr:row>
      <xdr:rowOff>210553</xdr:rowOff>
    </xdr:to>
    <xdr:pic>
      <xdr:nvPicPr>
        <xdr:cNvPr id="3102" name="Picture 30" descr="Ванна Marka One LIBRA 170х70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/>
        <a:srcRect/>
        <a:stretch>
          <a:fillRect/>
        </a:stretch>
      </xdr:blipFill>
      <xdr:spPr bwMode="auto">
        <a:xfrm>
          <a:off x="731918" y="75716218"/>
          <a:ext cx="2296027" cy="19877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40105</xdr:colOff>
      <xdr:row>273</xdr:row>
      <xdr:rowOff>67893</xdr:rowOff>
    </xdr:from>
    <xdr:to>
      <xdr:col>1</xdr:col>
      <xdr:colOff>2285999</xdr:colOff>
      <xdr:row>277</xdr:row>
      <xdr:rowOff>200528</xdr:rowOff>
    </xdr:to>
    <xdr:pic>
      <xdr:nvPicPr>
        <xdr:cNvPr id="3103" name="Picture 31" descr="Ванна Marka One KLEO 160x75"/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/>
        <a:srcRect/>
        <a:stretch>
          <a:fillRect/>
        </a:stretch>
      </xdr:blipFill>
      <xdr:spPr bwMode="auto">
        <a:xfrm>
          <a:off x="762000" y="77892156"/>
          <a:ext cx="2245894" cy="124555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40105</xdr:colOff>
      <xdr:row>312</xdr:row>
      <xdr:rowOff>135638</xdr:rowOff>
    </xdr:from>
    <xdr:to>
      <xdr:col>6</xdr:col>
      <xdr:colOff>2215816</xdr:colOff>
      <xdr:row>316</xdr:row>
      <xdr:rowOff>178971</xdr:rowOff>
    </xdr:to>
    <xdr:pic>
      <xdr:nvPicPr>
        <xdr:cNvPr id="3104" name="Picture 32" descr="Ванна Marka One PRAGMATIKA 193-170x80"/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/>
        <a:srcRect/>
        <a:stretch>
          <a:fillRect/>
        </a:stretch>
      </xdr:blipFill>
      <xdr:spPr bwMode="auto">
        <a:xfrm>
          <a:off x="8392026" y="88266954"/>
          <a:ext cx="2175711" cy="1216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50132</xdr:colOff>
      <xdr:row>316</xdr:row>
      <xdr:rowOff>241365</xdr:rowOff>
    </xdr:from>
    <xdr:to>
      <xdr:col>1</xdr:col>
      <xdr:colOff>2245894</xdr:colOff>
      <xdr:row>323</xdr:row>
      <xdr:rowOff>124897</xdr:rowOff>
    </xdr:to>
    <xdr:pic>
      <xdr:nvPicPr>
        <xdr:cNvPr id="3105" name="Picture 33" descr="Ванна Marka One RAGUZA 190x90"/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/>
        <a:srcRect/>
        <a:stretch>
          <a:fillRect/>
        </a:stretch>
      </xdr:blipFill>
      <xdr:spPr bwMode="auto">
        <a:xfrm>
          <a:off x="772027" y="89545760"/>
          <a:ext cx="2195762" cy="1658190"/>
        </a:xfrm>
        <a:prstGeom prst="rect">
          <a:avLst/>
        </a:prstGeom>
        <a:noFill/>
      </xdr:spPr>
    </xdr:pic>
    <xdr:clientData/>
  </xdr:twoCellAnchor>
  <xdr:twoCellAnchor>
    <xdr:from>
      <xdr:col>2</xdr:col>
      <xdr:colOff>60158</xdr:colOff>
      <xdr:row>546</xdr:row>
      <xdr:rowOff>260684</xdr:rowOff>
    </xdr:from>
    <xdr:to>
      <xdr:col>2</xdr:col>
      <xdr:colOff>772027</xdr:colOff>
      <xdr:row>549</xdr:row>
      <xdr:rowOff>200526</xdr:rowOff>
    </xdr:to>
    <xdr:pic>
      <xdr:nvPicPr>
        <xdr:cNvPr id="206" name="Рисунок 205" descr="new-bubble.png"/>
        <xdr:cNvPicPr>
          <a:picLocks noChangeAspect="1"/>
        </xdr:cNvPicPr>
      </xdr:nvPicPr>
      <xdr:blipFill>
        <a:blip xmlns:r="http://schemas.openxmlformats.org/officeDocument/2006/relationships" r:embed="rId207" cstate="email"/>
        <a:stretch>
          <a:fillRect/>
        </a:stretch>
      </xdr:blipFill>
      <xdr:spPr>
        <a:xfrm>
          <a:off x="3098132" y="171099079"/>
          <a:ext cx="711869" cy="711868"/>
        </a:xfrm>
        <a:prstGeom prst="rect">
          <a:avLst/>
        </a:prstGeom>
      </xdr:spPr>
    </xdr:pic>
    <xdr:clientData/>
  </xdr:twoCellAnchor>
  <xdr:twoCellAnchor>
    <xdr:from>
      <xdr:col>2</xdr:col>
      <xdr:colOff>60159</xdr:colOff>
      <xdr:row>586</xdr:row>
      <xdr:rowOff>160420</xdr:rowOff>
    </xdr:from>
    <xdr:to>
      <xdr:col>2</xdr:col>
      <xdr:colOff>772028</xdr:colOff>
      <xdr:row>587</xdr:row>
      <xdr:rowOff>10024</xdr:rowOff>
    </xdr:to>
    <xdr:pic>
      <xdr:nvPicPr>
        <xdr:cNvPr id="208" name="Рисунок 207" descr="new-bubble.png"/>
        <xdr:cNvPicPr>
          <a:picLocks noChangeAspect="1"/>
        </xdr:cNvPicPr>
      </xdr:nvPicPr>
      <xdr:blipFill>
        <a:blip xmlns:r="http://schemas.openxmlformats.org/officeDocument/2006/relationships" r:embed="rId207" cstate="email"/>
        <a:stretch>
          <a:fillRect/>
        </a:stretch>
      </xdr:blipFill>
      <xdr:spPr>
        <a:xfrm>
          <a:off x="3098133" y="192324788"/>
          <a:ext cx="711869" cy="711868"/>
        </a:xfrm>
        <a:prstGeom prst="rect">
          <a:avLst/>
        </a:prstGeom>
      </xdr:spPr>
    </xdr:pic>
    <xdr:clientData/>
  </xdr:twoCellAnchor>
  <xdr:twoCellAnchor>
    <xdr:from>
      <xdr:col>2</xdr:col>
      <xdr:colOff>110289</xdr:colOff>
      <xdr:row>585</xdr:row>
      <xdr:rowOff>150395</xdr:rowOff>
    </xdr:from>
    <xdr:to>
      <xdr:col>2</xdr:col>
      <xdr:colOff>822158</xdr:colOff>
      <xdr:row>585</xdr:row>
      <xdr:rowOff>862263</xdr:rowOff>
    </xdr:to>
    <xdr:pic>
      <xdr:nvPicPr>
        <xdr:cNvPr id="209" name="Рисунок 208" descr="new-bubble.png"/>
        <xdr:cNvPicPr>
          <a:picLocks noChangeAspect="1"/>
        </xdr:cNvPicPr>
      </xdr:nvPicPr>
      <xdr:blipFill>
        <a:blip xmlns:r="http://schemas.openxmlformats.org/officeDocument/2006/relationships" r:embed="rId207" cstate="email"/>
        <a:stretch>
          <a:fillRect/>
        </a:stretch>
      </xdr:blipFill>
      <xdr:spPr>
        <a:xfrm>
          <a:off x="3148263" y="191372290"/>
          <a:ext cx="711869" cy="711868"/>
        </a:xfrm>
        <a:prstGeom prst="rect">
          <a:avLst/>
        </a:prstGeom>
      </xdr:spPr>
    </xdr:pic>
    <xdr:clientData/>
  </xdr:twoCellAnchor>
  <xdr:twoCellAnchor>
    <xdr:from>
      <xdr:col>2</xdr:col>
      <xdr:colOff>60158</xdr:colOff>
      <xdr:row>584</xdr:row>
      <xdr:rowOff>190501</xdr:rowOff>
    </xdr:from>
    <xdr:to>
      <xdr:col>2</xdr:col>
      <xdr:colOff>772027</xdr:colOff>
      <xdr:row>584</xdr:row>
      <xdr:rowOff>902369</xdr:rowOff>
    </xdr:to>
    <xdr:pic>
      <xdr:nvPicPr>
        <xdr:cNvPr id="210" name="Рисунок 209" descr="new-bubble.png"/>
        <xdr:cNvPicPr>
          <a:picLocks noChangeAspect="1"/>
        </xdr:cNvPicPr>
      </xdr:nvPicPr>
      <xdr:blipFill>
        <a:blip xmlns:r="http://schemas.openxmlformats.org/officeDocument/2006/relationships" r:embed="rId207" cstate="email"/>
        <a:stretch>
          <a:fillRect/>
        </a:stretch>
      </xdr:blipFill>
      <xdr:spPr>
        <a:xfrm>
          <a:off x="3098132" y="190239317"/>
          <a:ext cx="711869" cy="711868"/>
        </a:xfrm>
        <a:prstGeom prst="rect">
          <a:avLst/>
        </a:prstGeom>
      </xdr:spPr>
    </xdr:pic>
    <xdr:clientData/>
  </xdr:twoCellAnchor>
  <xdr:twoCellAnchor editAs="oneCell">
    <xdr:from>
      <xdr:col>1</xdr:col>
      <xdr:colOff>40104</xdr:colOff>
      <xdr:row>13</xdr:row>
      <xdr:rowOff>140371</xdr:rowOff>
    </xdr:from>
    <xdr:to>
      <xdr:col>1</xdr:col>
      <xdr:colOff>2287043</xdr:colOff>
      <xdr:row>18</xdr:row>
      <xdr:rowOff>200525</xdr:rowOff>
    </xdr:to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5400000">
          <a:off x="1293918" y="5985189"/>
          <a:ext cx="1183101" cy="2246939"/>
        </a:xfrm>
        <a:prstGeom prst="rect">
          <a:avLst/>
        </a:prstGeom>
      </xdr:spPr>
    </xdr:pic>
    <xdr:clientData/>
  </xdr:twoCellAnchor>
  <xdr:twoCellAnchor>
    <xdr:from>
      <xdr:col>1</xdr:col>
      <xdr:colOff>80211</xdr:colOff>
      <xdr:row>19</xdr:row>
      <xdr:rowOff>80212</xdr:rowOff>
    </xdr:from>
    <xdr:to>
      <xdr:col>1</xdr:col>
      <xdr:colOff>1072816</xdr:colOff>
      <xdr:row>23</xdr:row>
      <xdr:rowOff>90238</xdr:rowOff>
    </xdr:to>
    <xdr:pic>
      <xdr:nvPicPr>
        <xdr:cNvPr id="212" name="Рисунок 211" descr="new-bubble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802106" y="7800475"/>
          <a:ext cx="992605" cy="892342"/>
        </a:xfrm>
        <a:prstGeom prst="rect">
          <a:avLst/>
        </a:prstGeom>
      </xdr:spPr>
    </xdr:pic>
    <xdr:clientData/>
  </xdr:twoCellAnchor>
  <xdr:twoCellAnchor editAs="oneCell">
    <xdr:from>
      <xdr:col>1</xdr:col>
      <xdr:colOff>661737</xdr:colOff>
      <xdr:row>589</xdr:row>
      <xdr:rowOff>70184</xdr:rowOff>
    </xdr:from>
    <xdr:to>
      <xdr:col>1</xdr:col>
      <xdr:colOff>1714500</xdr:colOff>
      <xdr:row>589</xdr:row>
      <xdr:rowOff>1209676</xdr:rowOff>
    </xdr:to>
    <xdr:pic>
      <xdr:nvPicPr>
        <xdr:cNvPr id="217" name="Рисунок 216" descr="Стульчик Classic.jpg"/>
        <xdr:cNvPicPr>
          <a:picLocks noChangeAspect="1"/>
        </xdr:cNvPicPr>
      </xdr:nvPicPr>
      <xdr:blipFill>
        <a:blip xmlns:r="http://schemas.openxmlformats.org/officeDocument/2006/relationships" r:embed="rId209" cstate="email"/>
        <a:stretch>
          <a:fillRect/>
        </a:stretch>
      </xdr:blipFill>
      <xdr:spPr>
        <a:xfrm>
          <a:off x="1383632" y="197067237"/>
          <a:ext cx="1052763" cy="1139492"/>
        </a:xfrm>
        <a:prstGeom prst="rect">
          <a:avLst/>
        </a:prstGeom>
      </xdr:spPr>
    </xdr:pic>
    <xdr:clientData/>
  </xdr:twoCellAnchor>
  <xdr:twoCellAnchor editAs="oneCell">
    <xdr:from>
      <xdr:col>1</xdr:col>
      <xdr:colOff>330869</xdr:colOff>
      <xdr:row>590</xdr:row>
      <xdr:rowOff>110291</xdr:rowOff>
    </xdr:from>
    <xdr:to>
      <xdr:col>1</xdr:col>
      <xdr:colOff>1794711</xdr:colOff>
      <xdr:row>590</xdr:row>
      <xdr:rowOff>1724527</xdr:rowOff>
    </xdr:to>
    <xdr:pic>
      <xdr:nvPicPr>
        <xdr:cNvPr id="219" name="Рисунок 218" descr="Стульчик Nuvo1.jpg"/>
        <xdr:cNvPicPr>
          <a:picLocks noChangeAspect="1"/>
        </xdr:cNvPicPr>
      </xdr:nvPicPr>
      <xdr:blipFill>
        <a:blip xmlns:r="http://schemas.openxmlformats.org/officeDocument/2006/relationships" r:embed="rId210" cstate="email"/>
        <a:stretch>
          <a:fillRect/>
        </a:stretch>
      </xdr:blipFill>
      <xdr:spPr>
        <a:xfrm>
          <a:off x="1052764" y="198340580"/>
          <a:ext cx="1463842" cy="1614236"/>
        </a:xfrm>
        <a:prstGeom prst="rect">
          <a:avLst/>
        </a:prstGeom>
      </xdr:spPr>
    </xdr:pic>
    <xdr:clientData/>
  </xdr:twoCellAnchor>
  <xdr:twoCellAnchor editAs="oneCell">
    <xdr:from>
      <xdr:col>1</xdr:col>
      <xdr:colOff>210552</xdr:colOff>
      <xdr:row>6</xdr:row>
      <xdr:rowOff>8742</xdr:rowOff>
    </xdr:from>
    <xdr:to>
      <xdr:col>1</xdr:col>
      <xdr:colOff>2115553</xdr:colOff>
      <xdr:row>6</xdr:row>
      <xdr:rowOff>1204071</xdr:rowOff>
    </xdr:to>
    <xdr:pic>
      <xdr:nvPicPr>
        <xdr:cNvPr id="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/>
        <a:srcRect/>
        <a:stretch>
          <a:fillRect/>
        </a:stretch>
      </xdr:blipFill>
      <xdr:spPr bwMode="auto">
        <a:xfrm>
          <a:off x="932447" y="3758584"/>
          <a:ext cx="1905001" cy="11953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160420</xdr:colOff>
      <xdr:row>7</xdr:row>
      <xdr:rowOff>14234</xdr:rowOff>
    </xdr:from>
    <xdr:to>
      <xdr:col>1</xdr:col>
      <xdr:colOff>2235868</xdr:colOff>
      <xdr:row>8</xdr:row>
      <xdr:rowOff>30578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/>
        <a:srcRect/>
        <a:stretch>
          <a:fillRect/>
        </a:stretch>
      </xdr:blipFill>
      <xdr:spPr bwMode="auto">
        <a:xfrm>
          <a:off x="882315" y="5007339"/>
          <a:ext cx="2075448" cy="11292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310815</xdr:colOff>
      <xdr:row>23</xdr:row>
      <xdr:rowOff>180473</xdr:rowOff>
    </xdr:from>
    <xdr:to>
      <xdr:col>1</xdr:col>
      <xdr:colOff>1704473</xdr:colOff>
      <xdr:row>28</xdr:row>
      <xdr:rowOff>119314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/>
        <a:srcRect/>
        <a:stretch>
          <a:fillRect/>
        </a:stretch>
      </xdr:blipFill>
      <xdr:spPr bwMode="auto">
        <a:xfrm>
          <a:off x="1032710" y="8783052"/>
          <a:ext cx="1393658" cy="11018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40105</xdr:colOff>
      <xdr:row>29</xdr:row>
      <xdr:rowOff>117241</xdr:rowOff>
    </xdr:from>
    <xdr:to>
      <xdr:col>2</xdr:col>
      <xdr:colOff>43630</xdr:colOff>
      <xdr:row>34</xdr:row>
      <xdr:rowOff>140369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/>
        <a:srcRect/>
        <a:stretch>
          <a:fillRect/>
        </a:stretch>
      </xdr:blipFill>
      <xdr:spPr bwMode="auto">
        <a:xfrm>
          <a:off x="762000" y="10083399"/>
          <a:ext cx="2319604" cy="102575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70183</xdr:colOff>
      <xdr:row>8</xdr:row>
      <xdr:rowOff>20054</xdr:rowOff>
    </xdr:from>
    <xdr:to>
      <xdr:col>1</xdr:col>
      <xdr:colOff>2215814</xdr:colOff>
      <xdr:row>12</xdr:row>
      <xdr:rowOff>56705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/>
        <a:srcRect/>
        <a:stretch>
          <a:fillRect/>
        </a:stretch>
      </xdr:blipFill>
      <xdr:spPr bwMode="auto">
        <a:xfrm>
          <a:off x="862262" y="6126080"/>
          <a:ext cx="2145631" cy="1139546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7</xdr:col>
      <xdr:colOff>304800</xdr:colOff>
      <xdr:row>17</xdr:row>
      <xdr:rowOff>104775</xdr:rowOff>
    </xdr:to>
    <xdr:sp macro="" textlink="">
      <xdr:nvSpPr>
        <xdr:cNvPr id="1025" name="AutoShape 1" descr="https://af12.mail.ru/cgi-bin/readmsg?id=15248186930000000355;0;2&amp;mode=attachment&amp;email=allakorneeva2008@mail.ru"/>
        <xdr:cNvSpPr>
          <a:spLocks noChangeAspect="1" noChangeArrowheads="1"/>
        </xdr:cNvSpPr>
      </xdr:nvSpPr>
      <xdr:spPr bwMode="auto">
        <a:xfrm>
          <a:off x="8439150" y="26289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104775</xdr:rowOff>
    </xdr:to>
    <xdr:sp macro="" textlink="">
      <xdr:nvSpPr>
        <xdr:cNvPr id="1026" name="AutoShape 2" descr="https://af12.mail.ru/cgi-bin/readmsg?id=15248186930000000355;0;2&amp;mode=attachment&amp;email=allakorneeva2008@mail.ru"/>
        <xdr:cNvSpPr>
          <a:spLocks noChangeAspect="1" noChangeArrowheads="1"/>
        </xdr:cNvSpPr>
      </xdr:nvSpPr>
      <xdr:spPr bwMode="auto">
        <a:xfrm>
          <a:off x="8439150" y="22288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104775</xdr:rowOff>
    </xdr:to>
    <xdr:sp macro="" textlink="">
      <xdr:nvSpPr>
        <xdr:cNvPr id="1027" name="AutoShape 3" descr="https://af12.mail.ru/cgi-bin/readmsg?id=15248186930000000355;0;2&amp;mode=attachment&amp;email=allakorneeva2008@mail.ru"/>
        <xdr:cNvSpPr>
          <a:spLocks noChangeAspect="1" noChangeArrowheads="1"/>
        </xdr:cNvSpPr>
      </xdr:nvSpPr>
      <xdr:spPr bwMode="auto">
        <a:xfrm>
          <a:off x="9048750" y="1828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342899</xdr:colOff>
      <xdr:row>24</xdr:row>
      <xdr:rowOff>9524</xdr:rowOff>
    </xdr:from>
    <xdr:to>
      <xdr:col>5</xdr:col>
      <xdr:colOff>2066924</xdr:colOff>
      <xdr:row>25</xdr:row>
      <xdr:rowOff>600075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5934074" y="4067174"/>
          <a:ext cx="1724025" cy="119062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333375</xdr:colOff>
      <xdr:row>25</xdr:row>
      <xdr:rowOff>619124</xdr:rowOff>
    </xdr:from>
    <xdr:to>
      <xdr:col>5</xdr:col>
      <xdr:colOff>2066925</xdr:colOff>
      <xdr:row>27</xdr:row>
      <xdr:rowOff>504825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924550" y="5295899"/>
          <a:ext cx="1733550" cy="118110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495300</xdr:colOff>
      <xdr:row>30</xdr:row>
      <xdr:rowOff>33201</xdr:rowOff>
    </xdr:from>
    <xdr:to>
      <xdr:col>5</xdr:col>
      <xdr:colOff>1962150</xdr:colOff>
      <xdr:row>31</xdr:row>
      <xdr:rowOff>513211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6086475" y="6900726"/>
          <a:ext cx="1466850" cy="100388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56740</xdr:colOff>
      <xdr:row>5</xdr:row>
      <xdr:rowOff>104775</xdr:rowOff>
    </xdr:from>
    <xdr:to>
      <xdr:col>5</xdr:col>
      <xdr:colOff>2362199</xdr:colOff>
      <xdr:row>10</xdr:row>
      <xdr:rowOff>160896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647915" y="1562100"/>
          <a:ext cx="2305459" cy="1056246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14</xdr:row>
      <xdr:rowOff>0</xdr:rowOff>
    </xdr:from>
    <xdr:to>
      <xdr:col>5</xdr:col>
      <xdr:colOff>1744800</xdr:colOff>
      <xdr:row>19</xdr:row>
      <xdr:rowOff>121615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895975" y="2857500"/>
          <a:ext cx="1440000" cy="112174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36</xdr:row>
      <xdr:rowOff>314325</xdr:rowOff>
    </xdr:from>
    <xdr:to>
      <xdr:col>5</xdr:col>
      <xdr:colOff>1895475</xdr:colOff>
      <xdr:row>38</xdr:row>
      <xdr:rowOff>172256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5924550" y="9696450"/>
          <a:ext cx="1562100" cy="170578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285750</xdr:colOff>
      <xdr:row>34</xdr:row>
      <xdr:rowOff>180975</xdr:rowOff>
    </xdr:from>
    <xdr:to>
      <xdr:col>5</xdr:col>
      <xdr:colOff>2181224</xdr:colOff>
      <xdr:row>36</xdr:row>
      <xdr:rowOff>314325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5876925" y="7743825"/>
          <a:ext cx="1895474" cy="19526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114301</xdr:colOff>
      <xdr:row>3</xdr:row>
      <xdr:rowOff>76200</xdr:rowOff>
    </xdr:from>
    <xdr:to>
      <xdr:col>2</xdr:col>
      <xdr:colOff>1571625</xdr:colOff>
      <xdr:row>6</xdr:row>
      <xdr:rowOff>447675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1" y="266700"/>
          <a:ext cx="1457324" cy="9429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8</xdr:row>
      <xdr:rowOff>57150</xdr:rowOff>
    </xdr:from>
    <xdr:to>
      <xdr:col>2</xdr:col>
      <xdr:colOff>1666875</xdr:colOff>
      <xdr:row>12</xdr:row>
      <xdr:rowOff>171450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285875"/>
          <a:ext cx="1495425" cy="876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18</xdr:row>
      <xdr:rowOff>85725</xdr:rowOff>
    </xdr:from>
    <xdr:to>
      <xdr:col>2</xdr:col>
      <xdr:colOff>1552575</xdr:colOff>
      <xdr:row>22</xdr:row>
      <xdr:rowOff>238125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171825"/>
          <a:ext cx="1428750" cy="914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13</xdr:row>
      <xdr:rowOff>38101</xdr:rowOff>
    </xdr:from>
    <xdr:to>
      <xdr:col>2</xdr:col>
      <xdr:colOff>1657350</xdr:colOff>
      <xdr:row>13</xdr:row>
      <xdr:rowOff>914400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733676"/>
          <a:ext cx="1552575" cy="8762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23</xdr:row>
      <xdr:rowOff>47625</xdr:rowOff>
    </xdr:from>
    <xdr:to>
      <xdr:col>2</xdr:col>
      <xdr:colOff>1426306</xdr:colOff>
      <xdr:row>23</xdr:row>
      <xdr:rowOff>923925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3962400"/>
          <a:ext cx="1245330" cy="876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26</xdr:row>
      <xdr:rowOff>19050</xdr:rowOff>
    </xdr:from>
    <xdr:to>
      <xdr:col>2</xdr:col>
      <xdr:colOff>1666875</xdr:colOff>
      <xdr:row>26</xdr:row>
      <xdr:rowOff>971550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7562850"/>
          <a:ext cx="1447800" cy="952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24</xdr:row>
      <xdr:rowOff>57150</xdr:rowOff>
    </xdr:from>
    <xdr:to>
      <xdr:col>2</xdr:col>
      <xdr:colOff>1543051</xdr:colOff>
      <xdr:row>24</xdr:row>
      <xdr:rowOff>952116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5743575"/>
          <a:ext cx="1190626" cy="89496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304801</xdr:colOff>
      <xdr:row>25</xdr:row>
      <xdr:rowOff>32197</xdr:rowOff>
    </xdr:from>
    <xdr:to>
      <xdr:col>2</xdr:col>
      <xdr:colOff>1552575</xdr:colOff>
      <xdr:row>25</xdr:row>
      <xdr:rowOff>955533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6547297"/>
          <a:ext cx="1247774" cy="9233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218807</xdr:colOff>
      <xdr:row>31</xdr:row>
      <xdr:rowOff>47626</xdr:rowOff>
    </xdr:from>
    <xdr:to>
      <xdr:col>3</xdr:col>
      <xdr:colOff>0</xdr:colOff>
      <xdr:row>35</xdr:row>
      <xdr:rowOff>180975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407" y="7924801"/>
          <a:ext cx="1638568" cy="8953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208817</xdr:colOff>
      <xdr:row>36</xdr:row>
      <xdr:rowOff>57151</xdr:rowOff>
    </xdr:from>
    <xdr:to>
      <xdr:col>3</xdr:col>
      <xdr:colOff>0</xdr:colOff>
      <xdr:row>40</xdr:row>
      <xdr:rowOff>209550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417" y="8915401"/>
          <a:ext cx="1648558" cy="9143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2</xdr:row>
      <xdr:rowOff>28575</xdr:rowOff>
    </xdr:from>
    <xdr:to>
      <xdr:col>1</xdr:col>
      <xdr:colOff>1854199</xdr:colOff>
      <xdr:row>3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895599" y="1285875"/>
          <a:ext cx="1816100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1885950</xdr:colOff>
      <xdr:row>3</xdr:row>
      <xdr:rowOff>1476375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857500" y="2781300"/>
          <a:ext cx="1885950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1590675</xdr:colOff>
      <xdr:row>3</xdr:row>
      <xdr:rowOff>1552575</xdr:rowOff>
    </xdr:from>
    <xdr:to>
      <xdr:col>2</xdr:col>
      <xdr:colOff>0</xdr:colOff>
      <xdr:row>5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590675" y="3657600"/>
          <a:ext cx="1933575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1905000</xdr:colOff>
      <xdr:row>5</xdr:row>
      <xdr:rowOff>1512131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857500" y="5743574"/>
          <a:ext cx="1905000" cy="15121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1895476</xdr:colOff>
      <xdr:row>6</xdr:row>
      <xdr:rowOff>1000126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857499" y="9972674"/>
          <a:ext cx="1895476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</xdr:row>
      <xdr:rowOff>11842</xdr:rowOff>
    </xdr:from>
    <xdr:to>
      <xdr:col>2</xdr:col>
      <xdr:colOff>0</xdr:colOff>
      <xdr:row>7</xdr:row>
      <xdr:rowOff>1123950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67025" y="10937017"/>
          <a:ext cx="1905000" cy="11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1123950</xdr:rowOff>
    </xdr:from>
    <xdr:to>
      <xdr:col>1</xdr:col>
      <xdr:colOff>1895475</xdr:colOff>
      <xdr:row>8</xdr:row>
      <xdr:rowOff>1057275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3895725" y="9124950"/>
          <a:ext cx="189547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1571625</xdr:colOff>
      <xdr:row>9</xdr:row>
      <xdr:rowOff>38100</xdr:rowOff>
    </xdr:from>
    <xdr:to>
      <xdr:col>1</xdr:col>
      <xdr:colOff>1912144</xdr:colOff>
      <xdr:row>9</xdr:row>
      <xdr:rowOff>1123950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571625" y="10039350"/>
          <a:ext cx="1950244" cy="10858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</xdr:row>
      <xdr:rowOff>22412</xdr:rowOff>
    </xdr:from>
    <xdr:to>
      <xdr:col>1</xdr:col>
      <xdr:colOff>1600200</xdr:colOff>
      <xdr:row>10</xdr:row>
      <xdr:rowOff>982851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048000" y="17024537"/>
          <a:ext cx="1409700" cy="960439"/>
        </a:xfrm>
        <a:prstGeom prst="rect">
          <a:avLst/>
        </a:prstGeom>
      </xdr:spPr>
    </xdr:pic>
    <xdr:clientData/>
  </xdr:twoCellAnchor>
  <xdr:twoCellAnchor editAs="oneCell">
    <xdr:from>
      <xdr:col>1</xdr:col>
      <xdr:colOff>343459</xdr:colOff>
      <xdr:row>11</xdr:row>
      <xdr:rowOff>86287</xdr:rowOff>
    </xdr:from>
    <xdr:to>
      <xdr:col>1</xdr:col>
      <xdr:colOff>1530720</xdr:colOff>
      <xdr:row>11</xdr:row>
      <xdr:rowOff>1200151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953184" y="12325912"/>
          <a:ext cx="1187261" cy="1113864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123264</xdr:colOff>
      <xdr:row>3</xdr:row>
      <xdr:rowOff>67234</xdr:rowOff>
    </xdr:from>
    <xdr:to>
      <xdr:col>3</xdr:col>
      <xdr:colOff>2276126</xdr:colOff>
      <xdr:row>3</xdr:row>
      <xdr:rowOff>1323975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5400114" y="2172259"/>
          <a:ext cx="2152862" cy="1256741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123265</xdr:colOff>
      <xdr:row>4</xdr:row>
      <xdr:rowOff>33616</xdr:rowOff>
    </xdr:from>
    <xdr:to>
      <xdr:col>3</xdr:col>
      <xdr:colOff>1899101</xdr:colOff>
      <xdr:row>4</xdr:row>
      <xdr:rowOff>1390650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5400115" y="3700741"/>
          <a:ext cx="1775836" cy="1357034"/>
        </a:xfrm>
        <a:prstGeom prst="rect">
          <a:avLst/>
        </a:prstGeom>
      </xdr:spPr>
    </xdr:pic>
    <xdr:clientData/>
  </xdr:twoCellAnchor>
  <xdr:twoCellAnchor editAs="oneCell">
    <xdr:from>
      <xdr:col>3</xdr:col>
      <xdr:colOff>140633</xdr:colOff>
      <xdr:row>5</xdr:row>
      <xdr:rowOff>22411</xdr:rowOff>
    </xdr:from>
    <xdr:to>
      <xdr:col>3</xdr:col>
      <xdr:colOff>2223038</xdr:colOff>
      <xdr:row>5</xdr:row>
      <xdr:rowOff>1304925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5417483" y="5194486"/>
          <a:ext cx="2082405" cy="1282514"/>
        </a:xfrm>
        <a:prstGeom prst="rect">
          <a:avLst/>
        </a:prstGeom>
      </xdr:spPr>
    </xdr:pic>
    <xdr:clientData/>
  </xdr:twoCellAnchor>
  <xdr:twoCellAnchor editAs="oneCell">
    <xdr:from>
      <xdr:col>3</xdr:col>
      <xdr:colOff>486896</xdr:colOff>
      <xdr:row>6</xdr:row>
      <xdr:rowOff>24091</xdr:rowOff>
    </xdr:from>
    <xdr:to>
      <xdr:col>3</xdr:col>
      <xdr:colOff>2001462</xdr:colOff>
      <xdr:row>6</xdr:row>
      <xdr:rowOff>1038225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5763746" y="6710641"/>
          <a:ext cx="1514566" cy="1014134"/>
        </a:xfrm>
        <a:prstGeom prst="rect">
          <a:avLst/>
        </a:prstGeom>
      </xdr:spPr>
    </xdr:pic>
    <xdr:clientData/>
  </xdr:twoCellAnchor>
  <xdr:twoCellAnchor editAs="oneCell">
    <xdr:from>
      <xdr:col>3</xdr:col>
      <xdr:colOff>212911</xdr:colOff>
      <xdr:row>2</xdr:row>
      <xdr:rowOff>160805</xdr:rowOff>
    </xdr:from>
    <xdr:to>
      <xdr:col>3</xdr:col>
      <xdr:colOff>2211287</xdr:colOff>
      <xdr:row>2</xdr:row>
      <xdr:rowOff>1266825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5489761" y="751355"/>
          <a:ext cx="1998376" cy="1106020"/>
        </a:xfrm>
        <a:prstGeom prst="rect">
          <a:avLst/>
        </a:prstGeom>
      </xdr:spPr>
    </xdr:pic>
    <xdr:clientData/>
  </xdr:twoCellAnchor>
  <xdr:twoCellAnchor editAs="oneCell">
    <xdr:from>
      <xdr:col>3</xdr:col>
      <xdr:colOff>33618</xdr:colOff>
      <xdr:row>7</xdr:row>
      <xdr:rowOff>44823</xdr:rowOff>
    </xdr:from>
    <xdr:to>
      <xdr:col>3</xdr:col>
      <xdr:colOff>2128075</xdr:colOff>
      <xdr:row>7</xdr:row>
      <xdr:rowOff>1133474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5310468" y="7779123"/>
          <a:ext cx="2094457" cy="1088651"/>
        </a:xfrm>
        <a:prstGeom prst="rect">
          <a:avLst/>
        </a:prstGeom>
      </xdr:spPr>
    </xdr:pic>
    <xdr:clientData/>
  </xdr:twoCellAnchor>
  <xdr:twoCellAnchor editAs="oneCell">
    <xdr:from>
      <xdr:col>3</xdr:col>
      <xdr:colOff>11206</xdr:colOff>
      <xdr:row>8</xdr:row>
      <xdr:rowOff>100852</xdr:rowOff>
    </xdr:from>
    <xdr:to>
      <xdr:col>3</xdr:col>
      <xdr:colOff>1371600</xdr:colOff>
      <xdr:row>8</xdr:row>
      <xdr:rowOff>1059925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5288056" y="9025777"/>
          <a:ext cx="1360394" cy="959073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9</xdr:row>
      <xdr:rowOff>0</xdr:rowOff>
    </xdr:from>
    <xdr:to>
      <xdr:col>4</xdr:col>
      <xdr:colOff>25217</xdr:colOff>
      <xdr:row>9</xdr:row>
      <xdr:rowOff>1028700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5321673" y="10001250"/>
          <a:ext cx="2561669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10</xdr:row>
      <xdr:rowOff>0</xdr:rowOff>
    </xdr:from>
    <xdr:to>
      <xdr:col>3</xdr:col>
      <xdr:colOff>1587995</xdr:colOff>
      <xdr:row>10</xdr:row>
      <xdr:rowOff>1047750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5610225" y="11153775"/>
          <a:ext cx="1254620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56028</xdr:colOff>
      <xdr:row>11</xdr:row>
      <xdr:rowOff>78442</xdr:rowOff>
    </xdr:from>
    <xdr:to>
      <xdr:col>3</xdr:col>
      <xdr:colOff>1395193</xdr:colOff>
      <xdr:row>11</xdr:row>
      <xdr:rowOff>1095375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5332878" y="12318067"/>
          <a:ext cx="1339165" cy="101693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11</xdr:row>
      <xdr:rowOff>1247774</xdr:rowOff>
    </xdr:from>
    <xdr:to>
      <xdr:col>1</xdr:col>
      <xdr:colOff>1571626</xdr:colOff>
      <xdr:row>12</xdr:row>
      <xdr:rowOff>790574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1762125" y="13487399"/>
          <a:ext cx="1419226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22412</xdr:colOff>
      <xdr:row>12</xdr:row>
      <xdr:rowOff>2800</xdr:rowOff>
    </xdr:from>
    <xdr:to>
      <xdr:col>3</xdr:col>
      <xdr:colOff>1903135</xdr:colOff>
      <xdr:row>13</xdr:row>
      <xdr:rowOff>28574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5299262" y="13490200"/>
          <a:ext cx="1880723" cy="8544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210621%20&#1055;&#1088;&#1072;&#1081;&#1089;%20&#1074;&#1072;&#1085;&#1085;&#1099;%201Marka%20Marka%20One%20Poseidon%20Aim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 дистры"/>
      <sheetName val="Титул опт"/>
      <sheetName val="Прайс РРЦ Ванны 1Marka"/>
      <sheetName val="Прайс ОПТ Ванны 1Marka"/>
      <sheetName val="Прайс ГМ аксессуары РРЦ 1Marka"/>
      <sheetName val="Прайс ГМ аксессуары ОПТ 1Marka"/>
      <sheetName val="Прайс РРЦ Ванны Marka One"/>
      <sheetName val="Прайс ОПТ Ванны MarkaOne"/>
      <sheetName val="Прайс ГМ аксессуарs РРЦ MOne"/>
      <sheetName val="Прайс ГМ аксессуарs ОПТ MOne"/>
      <sheetName val="Прайс РРЦ Ванны Aima"/>
      <sheetName val="Прайс ОПТ Ванны Aima"/>
      <sheetName val="Прайс ГМ аксессуары РРЦ Aima"/>
      <sheetName val="Прайс ГМ аксессуары ОПТ Aimа"/>
      <sheetName val="Прайс РРЦ Ванны Poseidon"/>
      <sheetName val="Прайс ОПТ Ванны Poseidon"/>
      <sheetName val="Прайс общ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2">
          <cell r="C62">
            <v>22110</v>
          </cell>
          <cell r="D62">
            <v>4100</v>
          </cell>
          <cell r="E62">
            <v>6150</v>
          </cell>
          <cell r="F62">
            <v>16170</v>
          </cell>
          <cell r="G62">
            <v>7930</v>
          </cell>
          <cell r="H62">
            <v>2050</v>
          </cell>
          <cell r="I62">
            <v>4100</v>
          </cell>
          <cell r="J62">
            <v>6150</v>
          </cell>
          <cell r="K62">
            <v>11030</v>
          </cell>
          <cell r="L62">
            <v>3630</v>
          </cell>
          <cell r="M62">
            <v>22790</v>
          </cell>
          <cell r="N62">
            <v>20740</v>
          </cell>
          <cell r="O62">
            <v>18850</v>
          </cell>
          <cell r="P62">
            <v>10710</v>
          </cell>
          <cell r="Q62">
            <v>14440</v>
          </cell>
          <cell r="R62">
            <v>18850</v>
          </cell>
          <cell r="S62">
            <v>20160</v>
          </cell>
          <cell r="T62">
            <v>24260</v>
          </cell>
          <cell r="U62">
            <v>5200</v>
          </cell>
          <cell r="V62">
            <v>8720</v>
          </cell>
          <cell r="W62">
            <v>42000</v>
          </cell>
          <cell r="X62">
            <v>26940</v>
          </cell>
          <cell r="Y62">
            <v>35600</v>
          </cell>
          <cell r="Z62">
            <v>30300</v>
          </cell>
          <cell r="AA62">
            <v>22790</v>
          </cell>
          <cell r="AB62">
            <v>22790</v>
          </cell>
          <cell r="AC62">
            <v>36230</v>
          </cell>
          <cell r="AD62">
            <v>1375</v>
          </cell>
          <cell r="AE62">
            <v>1694.0000000000002</v>
          </cell>
          <cell r="AF62">
            <v>2520</v>
          </cell>
          <cell r="AG62">
            <v>3420</v>
          </cell>
          <cell r="AH62" t="str">
            <v>-</v>
          </cell>
        </row>
        <row r="63">
          <cell r="C63">
            <v>22110</v>
          </cell>
          <cell r="D63">
            <v>4100</v>
          </cell>
          <cell r="E63">
            <v>6150</v>
          </cell>
          <cell r="F63">
            <v>16170</v>
          </cell>
          <cell r="G63">
            <v>7930</v>
          </cell>
          <cell r="H63">
            <v>2050</v>
          </cell>
          <cell r="I63">
            <v>4100</v>
          </cell>
          <cell r="J63">
            <v>6150</v>
          </cell>
          <cell r="K63">
            <v>11030</v>
          </cell>
          <cell r="L63">
            <v>3630</v>
          </cell>
          <cell r="M63">
            <v>22790</v>
          </cell>
          <cell r="N63">
            <v>20740</v>
          </cell>
          <cell r="O63">
            <v>18850</v>
          </cell>
          <cell r="P63">
            <v>10710</v>
          </cell>
          <cell r="Q63">
            <v>14440</v>
          </cell>
          <cell r="R63">
            <v>18850</v>
          </cell>
          <cell r="S63">
            <v>20160</v>
          </cell>
          <cell r="T63">
            <v>24260</v>
          </cell>
          <cell r="U63">
            <v>5200</v>
          </cell>
          <cell r="V63">
            <v>8720</v>
          </cell>
          <cell r="W63">
            <v>42000</v>
          </cell>
          <cell r="X63">
            <v>26940</v>
          </cell>
          <cell r="Y63">
            <v>35600</v>
          </cell>
          <cell r="Z63">
            <v>30300</v>
          </cell>
          <cell r="AA63">
            <v>22790</v>
          </cell>
          <cell r="AB63">
            <v>22790</v>
          </cell>
          <cell r="AC63">
            <v>36230</v>
          </cell>
          <cell r="AD63">
            <v>1375</v>
          </cell>
          <cell r="AE63">
            <v>1694.0000000000002</v>
          </cell>
          <cell r="AF63">
            <v>2520</v>
          </cell>
          <cell r="AG63">
            <v>3420</v>
          </cell>
          <cell r="AH63" t="str">
            <v>-</v>
          </cell>
        </row>
        <row r="65">
          <cell r="C65">
            <v>22110</v>
          </cell>
          <cell r="D65">
            <v>4100</v>
          </cell>
          <cell r="E65">
            <v>6150</v>
          </cell>
          <cell r="F65">
            <v>16170</v>
          </cell>
          <cell r="G65">
            <v>7930</v>
          </cell>
          <cell r="H65">
            <v>2050</v>
          </cell>
          <cell r="I65">
            <v>4100</v>
          </cell>
          <cell r="J65">
            <v>6150</v>
          </cell>
          <cell r="K65">
            <v>11030</v>
          </cell>
          <cell r="L65">
            <v>3630</v>
          </cell>
          <cell r="M65">
            <v>22790</v>
          </cell>
          <cell r="N65">
            <v>20740</v>
          </cell>
          <cell r="O65">
            <v>18850</v>
          </cell>
          <cell r="P65">
            <v>10710</v>
          </cell>
          <cell r="Q65">
            <v>14440</v>
          </cell>
          <cell r="R65">
            <v>18850</v>
          </cell>
          <cell r="S65">
            <v>20160</v>
          </cell>
          <cell r="T65">
            <v>24260</v>
          </cell>
          <cell r="U65">
            <v>5200</v>
          </cell>
          <cell r="V65">
            <v>8720</v>
          </cell>
          <cell r="W65">
            <v>42000</v>
          </cell>
          <cell r="X65">
            <v>26940</v>
          </cell>
          <cell r="Y65">
            <v>35600</v>
          </cell>
          <cell r="Z65">
            <v>30300</v>
          </cell>
          <cell r="AA65">
            <v>22790</v>
          </cell>
          <cell r="AB65">
            <v>22790</v>
          </cell>
          <cell r="AC65">
            <v>36230</v>
          </cell>
          <cell r="AD65">
            <v>1375</v>
          </cell>
          <cell r="AE65">
            <v>1694.0000000000002</v>
          </cell>
          <cell r="AF65">
            <v>2520</v>
          </cell>
          <cell r="AG65">
            <v>3420</v>
          </cell>
          <cell r="AH65" t="str">
            <v>-</v>
          </cell>
        </row>
        <row r="67">
          <cell r="C67">
            <v>22110</v>
          </cell>
          <cell r="D67">
            <v>4100</v>
          </cell>
          <cell r="E67">
            <v>6150</v>
          </cell>
          <cell r="F67">
            <v>16170</v>
          </cell>
          <cell r="G67">
            <v>7930</v>
          </cell>
          <cell r="H67">
            <v>2050</v>
          </cell>
          <cell r="I67">
            <v>4100</v>
          </cell>
          <cell r="J67">
            <v>6150</v>
          </cell>
          <cell r="K67">
            <v>11030</v>
          </cell>
          <cell r="L67">
            <v>3630</v>
          </cell>
          <cell r="M67">
            <v>22790</v>
          </cell>
          <cell r="N67">
            <v>20740</v>
          </cell>
          <cell r="O67">
            <v>18850</v>
          </cell>
          <cell r="P67">
            <v>10710</v>
          </cell>
          <cell r="Q67">
            <v>14440</v>
          </cell>
          <cell r="R67">
            <v>18850</v>
          </cell>
          <cell r="S67">
            <v>20160</v>
          </cell>
          <cell r="T67">
            <v>24260</v>
          </cell>
          <cell r="U67">
            <v>5200</v>
          </cell>
          <cell r="V67">
            <v>8720</v>
          </cell>
          <cell r="W67">
            <v>42000</v>
          </cell>
          <cell r="X67">
            <v>26940</v>
          </cell>
          <cell r="Y67">
            <v>35600</v>
          </cell>
          <cell r="Z67">
            <v>30300</v>
          </cell>
          <cell r="AA67">
            <v>22790</v>
          </cell>
          <cell r="AB67">
            <v>22790</v>
          </cell>
          <cell r="AC67">
            <v>36230</v>
          </cell>
          <cell r="AD67">
            <v>1375</v>
          </cell>
          <cell r="AE67">
            <v>1694.0000000000002</v>
          </cell>
          <cell r="AF67">
            <v>2520</v>
          </cell>
          <cell r="AG67">
            <v>3420</v>
          </cell>
          <cell r="AH67" t="str">
            <v>-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0">
          <cell r="F10">
            <v>10190</v>
          </cell>
        </row>
        <row r="19">
          <cell r="F19">
            <v>2730</v>
          </cell>
        </row>
        <row r="26">
          <cell r="F26">
            <v>4100</v>
          </cell>
        </row>
        <row r="40">
          <cell r="F40">
            <v>8190</v>
          </cell>
        </row>
        <row r="54">
          <cell r="F54">
            <v>24570</v>
          </cell>
        </row>
        <row r="56">
          <cell r="F56">
            <v>31820</v>
          </cell>
        </row>
        <row r="57">
          <cell r="F57">
            <v>26940</v>
          </cell>
        </row>
        <row r="59">
          <cell r="F59">
            <v>30660</v>
          </cell>
        </row>
        <row r="74">
          <cell r="F74">
            <v>5200</v>
          </cell>
        </row>
        <row r="84">
          <cell r="F84">
            <v>20740</v>
          </cell>
        </row>
        <row r="235">
          <cell r="F235">
            <v>26570</v>
          </cell>
        </row>
        <row r="238">
          <cell r="F238">
            <v>22550</v>
          </cell>
        </row>
        <row r="248">
          <cell r="F248">
            <v>18300</v>
          </cell>
        </row>
        <row r="329">
          <cell r="F329">
            <v>1160</v>
          </cell>
        </row>
        <row r="338">
          <cell r="F338">
            <v>2920</v>
          </cell>
        </row>
        <row r="339">
          <cell r="F339">
            <v>3030</v>
          </cell>
        </row>
        <row r="515">
          <cell r="F515">
            <v>2530</v>
          </cell>
        </row>
        <row r="519">
          <cell r="F519">
            <v>1375</v>
          </cell>
        </row>
        <row r="522">
          <cell r="F522">
            <v>1375</v>
          </cell>
        </row>
        <row r="559">
          <cell r="F559">
            <v>1480</v>
          </cell>
        </row>
        <row r="560">
          <cell r="F560">
            <v>1010</v>
          </cell>
        </row>
        <row r="564">
          <cell r="F564">
            <v>1480</v>
          </cell>
        </row>
        <row r="624">
          <cell r="F624">
            <v>3690</v>
          </cell>
        </row>
        <row r="629">
          <cell r="F629">
            <v>11830</v>
          </cell>
        </row>
        <row r="631">
          <cell r="F631">
            <v>8720</v>
          </cell>
        </row>
        <row r="654">
          <cell r="F654">
            <v>12200</v>
          </cell>
        </row>
        <row r="673">
          <cell r="F673">
            <v>140</v>
          </cell>
        </row>
        <row r="674">
          <cell r="F674">
            <v>140</v>
          </cell>
        </row>
        <row r="750">
          <cell r="F750">
            <v>16540</v>
          </cell>
        </row>
        <row r="751">
          <cell r="F751">
            <v>19060</v>
          </cell>
        </row>
        <row r="752">
          <cell r="F752">
            <v>17590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hecklink.mail.ru/proxy?es=W8Zw4kLw%2BVdz7Lyw0SFP0auTIjOXPlfkDw198EAv0Dg%3D&amp;egid=VpByOp7vFwEB%2F8Im%2Bt2ZLmXVuaIvnGF12CP%2FLXkRLRQ%3D&amp;url=https%3A%2F%2Fclick.mail.ru%2Fredir%3Fu%3Dhttps%253A%252F%252Fcloud.mail.ru%252Fpublic%252F5gLE%252FKgnPGn5gV%26c%3Dswm%26r%3Dhttp%26o%3Dmail%26v%3D2%26s%3D87568e2910217dd2&amp;uidl=15750187001699730345&amp;from=popova__elena%40mail.ru&amp;to=allakorneeva2008%40mail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91"/>
  <sheetViews>
    <sheetView tabSelected="1" topLeftCell="A4" zoomScale="95" zoomScaleNormal="95" workbookViewId="0">
      <selection activeCell="G17" sqref="G17"/>
    </sheetView>
  </sheetViews>
  <sheetFormatPr defaultColWidth="14.7109375" defaultRowHeight="15" outlineLevelRow="4"/>
  <cols>
    <col min="1" max="1" width="11.85546875" customWidth="1"/>
    <col min="2" max="2" width="34.7109375" style="32" customWidth="1"/>
    <col min="3" max="3" width="12.85546875" style="123" customWidth="1"/>
    <col min="4" max="4" width="37" style="123" customWidth="1"/>
    <col min="5" max="5" width="15" style="124" bestFit="1" customWidth="1"/>
    <col min="6" max="6" width="14.7109375" style="125"/>
    <col min="7" max="7" width="35.85546875" style="126" customWidth="1"/>
    <col min="8" max="8" width="18.42578125" customWidth="1"/>
    <col min="9" max="9" width="24.5703125" customWidth="1"/>
  </cols>
  <sheetData>
    <row r="1" spans="1:8">
      <c r="B1" s="12"/>
      <c r="E1" s="214" t="s">
        <v>164</v>
      </c>
    </row>
    <row r="2" spans="1:8" s="1" customFormat="1" ht="29.25" customHeight="1">
      <c r="A2" t="s">
        <v>422</v>
      </c>
      <c r="B2" s="392" t="s">
        <v>0</v>
      </c>
      <c r="C2" s="145" t="s">
        <v>431</v>
      </c>
      <c r="D2" s="145" t="s">
        <v>1</v>
      </c>
      <c r="E2" s="146" t="s">
        <v>2</v>
      </c>
      <c r="F2" s="147" t="s">
        <v>894</v>
      </c>
      <c r="G2" s="148" t="s">
        <v>3</v>
      </c>
    </row>
    <row r="3" spans="1:8" s="1" customFormat="1" ht="15" customHeight="1">
      <c r="A3" s="378"/>
      <c r="B3" s="393"/>
      <c r="C3" s="325"/>
      <c r="D3" s="325" t="s">
        <v>4</v>
      </c>
      <c r="E3" s="326"/>
      <c r="F3" s="327">
        <v>0.25</v>
      </c>
      <c r="G3" s="328"/>
    </row>
    <row r="4" spans="1:8" ht="15.75" thickBot="1">
      <c r="A4" s="345"/>
      <c r="B4" s="382"/>
      <c r="C4" s="383"/>
      <c r="D4" s="384" t="s">
        <v>426</v>
      </c>
      <c r="E4" s="385"/>
      <c r="F4" s="386"/>
      <c r="G4" s="387"/>
    </row>
    <row r="5" spans="1:8" s="1" customFormat="1" ht="104.25" customHeight="1" thickBot="1">
      <c r="A5" s="406" t="s">
        <v>573</v>
      </c>
      <c r="B5" s="324"/>
      <c r="C5" s="413">
        <v>58556</v>
      </c>
      <c r="D5" s="468" t="s">
        <v>231</v>
      </c>
      <c r="E5" s="465">
        <v>64630</v>
      </c>
      <c r="F5" s="133">
        <f>-((E5*$F$3)-E5)</f>
        <v>48472.5</v>
      </c>
      <c r="G5" s="190" t="s">
        <v>163</v>
      </c>
      <c r="H5" s="318" t="s">
        <v>230</v>
      </c>
    </row>
    <row r="6" spans="1:8" s="1" customFormat="1" ht="116.25" customHeight="1">
      <c r="A6" s="488" t="s">
        <v>574</v>
      </c>
      <c r="B6"/>
      <c r="C6" s="86"/>
      <c r="D6" s="489" t="s">
        <v>427</v>
      </c>
      <c r="E6" s="490">
        <v>130000</v>
      </c>
      <c r="F6" s="491">
        <f>-((E6*$F$3)-E6)</f>
        <v>97500</v>
      </c>
      <c r="G6" s="492" t="s">
        <v>428</v>
      </c>
      <c r="H6" s="318"/>
    </row>
    <row r="7" spans="1:8" s="1" customFormat="1" ht="97.5" customHeight="1">
      <c r="A7" s="406"/>
      <c r="B7" s="391"/>
      <c r="C7" s="49"/>
      <c r="D7" s="388" t="s">
        <v>1011</v>
      </c>
      <c r="E7" s="466">
        <v>97000</v>
      </c>
      <c r="F7" s="138">
        <f>-((E7*$F$3)-E7)</f>
        <v>72750</v>
      </c>
      <c r="G7" s="539" t="s">
        <v>1010</v>
      </c>
      <c r="H7" s="318"/>
    </row>
    <row r="8" spans="1:8" s="1" customFormat="1" ht="87.75" customHeight="1">
      <c r="A8" s="406"/>
      <c r="B8" s="391"/>
      <c r="C8" s="49"/>
      <c r="D8" s="388" t="s">
        <v>1012</v>
      </c>
      <c r="E8" s="466">
        <v>90000</v>
      </c>
      <c r="F8" s="138">
        <f>-((E8*$F$3)-E8)</f>
        <v>67500</v>
      </c>
      <c r="G8" s="540"/>
      <c r="H8" s="318"/>
    </row>
    <row r="9" spans="1:8" s="1" customFormat="1" ht="18" customHeight="1">
      <c r="A9" s="525" t="s">
        <v>1038</v>
      </c>
      <c r="B9" s="550"/>
      <c r="C9" s="526"/>
      <c r="D9" s="527" t="s">
        <v>1039</v>
      </c>
      <c r="E9" s="528">
        <v>29500</v>
      </c>
      <c r="F9" s="529">
        <v>23010</v>
      </c>
      <c r="G9" s="530" t="s">
        <v>11</v>
      </c>
      <c r="H9" s="318"/>
    </row>
    <row r="10" spans="1:8" s="1" customFormat="1" ht="20.25" customHeight="1">
      <c r="A10" s="525" t="s">
        <v>1043</v>
      </c>
      <c r="B10" s="551"/>
      <c r="C10" s="526"/>
      <c r="D10" s="531" t="s">
        <v>1040</v>
      </c>
      <c r="E10" s="528">
        <v>4900</v>
      </c>
      <c r="F10" s="529">
        <v>3822</v>
      </c>
      <c r="G10" s="530" t="s">
        <v>11</v>
      </c>
      <c r="H10" s="318"/>
    </row>
    <row r="11" spans="1:8" s="1" customFormat="1" ht="21.75" customHeight="1">
      <c r="A11" s="532" t="s">
        <v>1044</v>
      </c>
      <c r="B11" s="551"/>
      <c r="C11" s="526"/>
      <c r="D11" s="531" t="s">
        <v>1041</v>
      </c>
      <c r="E11" s="528">
        <v>5700</v>
      </c>
      <c r="F11" s="529">
        <v>4446</v>
      </c>
      <c r="G11" s="530" t="s">
        <v>11</v>
      </c>
      <c r="H11" s="318"/>
    </row>
    <row r="12" spans="1:8" s="1" customFormat="1" ht="26.25" customHeight="1">
      <c r="A12" s="525" t="s">
        <v>1045</v>
      </c>
      <c r="B12" s="551"/>
      <c r="C12" s="526"/>
      <c r="D12" s="531" t="s">
        <v>1042</v>
      </c>
      <c r="E12" s="528">
        <v>3150</v>
      </c>
      <c r="F12" s="529">
        <v>2457</v>
      </c>
      <c r="G12" s="530" t="s">
        <v>11</v>
      </c>
      <c r="H12" s="524"/>
    </row>
    <row r="13" spans="1:8" s="1" customFormat="1" ht="21" customHeight="1">
      <c r="A13" s="399"/>
      <c r="B13" s="54"/>
      <c r="C13" s="219"/>
      <c r="D13" s="432" t="s">
        <v>132</v>
      </c>
      <c r="E13" s="434"/>
      <c r="F13" s="434"/>
      <c r="G13" s="435"/>
    </row>
    <row r="14" spans="1:8" s="1" customFormat="1" ht="18" customHeight="1">
      <c r="A14" s="482"/>
      <c r="B14"/>
      <c r="C14" s="136"/>
      <c r="D14" s="493" t="s">
        <v>1003</v>
      </c>
      <c r="E14" s="494">
        <v>17500</v>
      </c>
      <c r="F14" s="138">
        <f t="shared" ref="F14:F36" si="0">-((E14*$F$3)-E14)</f>
        <v>13125</v>
      </c>
      <c r="G14" s="495"/>
      <c r="H14" s="318"/>
    </row>
    <row r="15" spans="1:8" s="1" customFormat="1" ht="18" customHeight="1">
      <c r="A15" s="406" t="s">
        <v>588</v>
      </c>
      <c r="B15"/>
      <c r="C15" s="203">
        <v>57263</v>
      </c>
      <c r="D15" s="502" t="s">
        <v>237</v>
      </c>
      <c r="E15" s="496">
        <v>3250</v>
      </c>
      <c r="F15" s="138">
        <f t="shared" si="0"/>
        <v>2437.5</v>
      </c>
      <c r="G15" s="495"/>
      <c r="H15" s="318"/>
    </row>
    <row r="16" spans="1:8" s="1" customFormat="1" ht="17.25" customHeight="1">
      <c r="A16" s="453" t="s">
        <v>501</v>
      </c>
      <c r="B16"/>
      <c r="C16" s="391">
        <v>57974</v>
      </c>
      <c r="D16" s="502" t="s">
        <v>89</v>
      </c>
      <c r="E16" s="496">
        <v>4460</v>
      </c>
      <c r="F16" s="138">
        <f t="shared" si="0"/>
        <v>3345</v>
      </c>
      <c r="G16" s="495"/>
      <c r="H16" s="318"/>
    </row>
    <row r="17" spans="1:8" s="1" customFormat="1" ht="17.25" customHeight="1">
      <c r="A17" s="406"/>
      <c r="B17"/>
      <c r="C17" s="49"/>
      <c r="D17" s="483" t="s">
        <v>1004</v>
      </c>
      <c r="E17" s="497">
        <v>18500</v>
      </c>
      <c r="F17" s="138">
        <f t="shared" si="0"/>
        <v>13875</v>
      </c>
      <c r="G17" s="495"/>
      <c r="H17" s="318"/>
    </row>
    <row r="18" spans="1:8" s="1" customFormat="1" ht="17.25" customHeight="1">
      <c r="A18" s="406" t="s">
        <v>591</v>
      </c>
      <c r="B18"/>
      <c r="C18" s="203">
        <v>57254</v>
      </c>
      <c r="D18" s="502" t="s">
        <v>239</v>
      </c>
      <c r="E18" s="497">
        <v>3410</v>
      </c>
      <c r="F18" s="138">
        <f t="shared" si="0"/>
        <v>2557.5</v>
      </c>
      <c r="G18" s="495"/>
      <c r="H18" s="318"/>
    </row>
    <row r="19" spans="1:8" s="1" customFormat="1" ht="17.25" customHeight="1">
      <c r="A19" s="453" t="s">
        <v>502</v>
      </c>
      <c r="B19"/>
      <c r="C19" s="391">
        <v>57968</v>
      </c>
      <c r="D19" s="502" t="s">
        <v>90</v>
      </c>
      <c r="E19" s="497">
        <v>4570</v>
      </c>
      <c r="F19" s="138">
        <f t="shared" si="0"/>
        <v>3427.5</v>
      </c>
      <c r="G19" s="495"/>
      <c r="H19" s="318"/>
    </row>
    <row r="20" spans="1:8" s="1" customFormat="1" ht="17.25" customHeight="1">
      <c r="A20" s="406"/>
      <c r="B20"/>
      <c r="C20" s="49"/>
      <c r="D20" s="483" t="s">
        <v>1005</v>
      </c>
      <c r="E20" s="497">
        <v>19600</v>
      </c>
      <c r="F20" s="138">
        <f t="shared" si="0"/>
        <v>14700</v>
      </c>
      <c r="G20" s="495"/>
      <c r="H20" s="318"/>
    </row>
    <row r="21" spans="1:8" s="1" customFormat="1" ht="17.25" customHeight="1">
      <c r="A21" s="406" t="s">
        <v>594</v>
      </c>
      <c r="B21" s="17"/>
      <c r="C21" s="308">
        <v>57266</v>
      </c>
      <c r="D21" s="503" t="s">
        <v>226</v>
      </c>
      <c r="E21" s="498">
        <v>3520</v>
      </c>
      <c r="F21" s="138">
        <f t="shared" si="0"/>
        <v>2640</v>
      </c>
      <c r="G21" s="495"/>
      <c r="H21" s="318"/>
    </row>
    <row r="22" spans="1:8" s="1" customFormat="1" ht="17.25" customHeight="1">
      <c r="A22" s="453" t="s">
        <v>469</v>
      </c>
      <c r="B22"/>
      <c r="C22" s="391">
        <v>57966</v>
      </c>
      <c r="D22" s="503" t="s">
        <v>92</v>
      </c>
      <c r="E22" s="498">
        <v>4840</v>
      </c>
      <c r="F22" s="138">
        <f t="shared" si="0"/>
        <v>3630</v>
      </c>
      <c r="G22" s="495"/>
      <c r="H22" s="318"/>
    </row>
    <row r="23" spans="1:8" s="1" customFormat="1" ht="17.25" customHeight="1">
      <c r="A23" s="453" t="s">
        <v>463</v>
      </c>
      <c r="B23"/>
      <c r="C23" s="391">
        <v>57963</v>
      </c>
      <c r="D23" s="504" t="s">
        <v>95</v>
      </c>
      <c r="E23" s="498">
        <v>2530</v>
      </c>
      <c r="F23" s="138">
        <f t="shared" si="0"/>
        <v>1897.5</v>
      </c>
      <c r="G23" s="495"/>
      <c r="H23" s="318"/>
    </row>
    <row r="24" spans="1:8" s="1" customFormat="1" ht="15.75" customHeight="1">
      <c r="A24" s="453" t="s">
        <v>464</v>
      </c>
      <c r="B24"/>
      <c r="C24" s="391">
        <v>57962</v>
      </c>
      <c r="D24" s="504" t="s">
        <v>96</v>
      </c>
      <c r="E24" s="498">
        <v>2530</v>
      </c>
      <c r="F24" s="138">
        <f t="shared" si="0"/>
        <v>1897.5</v>
      </c>
      <c r="G24" s="495"/>
      <c r="H24" s="318"/>
    </row>
    <row r="25" spans="1:8" s="1" customFormat="1" ht="28.5" customHeight="1">
      <c r="A25" s="506" t="s">
        <v>1023</v>
      </c>
      <c r="B25"/>
      <c r="C25" s="391">
        <v>58667</v>
      </c>
      <c r="D25" s="500" t="s">
        <v>1013</v>
      </c>
      <c r="E25" s="498">
        <v>22400</v>
      </c>
      <c r="F25" s="153">
        <f t="shared" si="0"/>
        <v>16800</v>
      </c>
      <c r="G25" s="501" t="s">
        <v>1022</v>
      </c>
      <c r="H25" s="318"/>
    </row>
    <row r="26" spans="1:8" s="1" customFormat="1" ht="15.75" customHeight="1">
      <c r="A26" s="406" t="s">
        <v>664</v>
      </c>
      <c r="B26"/>
      <c r="C26" s="391">
        <v>57294</v>
      </c>
      <c r="D26" s="505" t="s">
        <v>458</v>
      </c>
      <c r="E26" s="498">
        <v>3360</v>
      </c>
      <c r="F26" s="153">
        <f t="shared" si="0"/>
        <v>2520</v>
      </c>
      <c r="G26" s="499"/>
      <c r="H26" s="318"/>
    </row>
    <row r="27" spans="1:8" s="1" customFormat="1" ht="15.75" customHeight="1">
      <c r="A27" s="507" t="s">
        <v>1027</v>
      </c>
      <c r="B27"/>
      <c r="C27" s="391">
        <v>59149</v>
      </c>
      <c r="D27" s="505" t="s">
        <v>1014</v>
      </c>
      <c r="E27" s="498">
        <v>4990</v>
      </c>
      <c r="F27" s="153">
        <f t="shared" si="0"/>
        <v>3742.5</v>
      </c>
      <c r="G27" s="501" t="s">
        <v>1015</v>
      </c>
      <c r="H27" s="318"/>
    </row>
    <row r="28" spans="1:8" s="1" customFormat="1" ht="15.75" customHeight="1">
      <c r="A28" s="507" t="s">
        <v>1024</v>
      </c>
      <c r="B28"/>
      <c r="C28" s="391">
        <v>58668</v>
      </c>
      <c r="D28" s="500" t="s">
        <v>1016</v>
      </c>
      <c r="E28" s="498">
        <v>24100</v>
      </c>
      <c r="F28" s="153">
        <f t="shared" si="0"/>
        <v>18075</v>
      </c>
      <c r="G28" s="499"/>
      <c r="H28" s="318"/>
    </row>
    <row r="29" spans="1:8" s="1" customFormat="1" ht="15.75" customHeight="1">
      <c r="A29" s="406" t="s">
        <v>664</v>
      </c>
      <c r="B29"/>
      <c r="C29" s="391">
        <v>57294</v>
      </c>
      <c r="D29" s="505" t="s">
        <v>458</v>
      </c>
      <c r="E29" s="498">
        <v>3360</v>
      </c>
      <c r="F29" s="153">
        <f t="shared" si="0"/>
        <v>2520</v>
      </c>
      <c r="G29" s="499"/>
      <c r="H29" s="318"/>
    </row>
    <row r="30" spans="1:8" s="1" customFormat="1" ht="15.75" customHeight="1">
      <c r="A30" s="507" t="s">
        <v>1028</v>
      </c>
      <c r="B30"/>
      <c r="C30" s="391">
        <v>59150</v>
      </c>
      <c r="D30" s="505" t="s">
        <v>1017</v>
      </c>
      <c r="E30" s="498">
        <v>5250</v>
      </c>
      <c r="F30" s="153">
        <f t="shared" si="0"/>
        <v>3937.5</v>
      </c>
      <c r="G30" s="501" t="s">
        <v>1015</v>
      </c>
      <c r="H30" s="318"/>
    </row>
    <row r="31" spans="1:8" s="1" customFormat="1" ht="15.75" customHeight="1">
      <c r="A31" s="507" t="s">
        <v>1025</v>
      </c>
      <c r="B31"/>
      <c r="C31" s="391">
        <v>58669</v>
      </c>
      <c r="D31" s="500" t="s">
        <v>1018</v>
      </c>
      <c r="E31" s="498">
        <v>24500</v>
      </c>
      <c r="F31" s="153">
        <f t="shared" si="0"/>
        <v>18375</v>
      </c>
      <c r="G31" s="499"/>
      <c r="H31" s="318"/>
    </row>
    <row r="32" spans="1:8" s="1" customFormat="1" ht="15.75" customHeight="1">
      <c r="A32" s="406" t="s">
        <v>614</v>
      </c>
      <c r="B32"/>
      <c r="C32" s="391">
        <v>57293</v>
      </c>
      <c r="D32" s="505" t="s">
        <v>224</v>
      </c>
      <c r="E32" s="498">
        <v>3580</v>
      </c>
      <c r="F32" s="153">
        <f t="shared" si="0"/>
        <v>2685</v>
      </c>
      <c r="G32" s="499"/>
      <c r="H32" s="318"/>
    </row>
    <row r="33" spans="1:8" s="1" customFormat="1" ht="15.75" customHeight="1">
      <c r="A33" s="507" t="s">
        <v>1029</v>
      </c>
      <c r="B33"/>
      <c r="C33" s="391">
        <v>59151</v>
      </c>
      <c r="D33" s="505" t="s">
        <v>1019</v>
      </c>
      <c r="E33" s="498">
        <v>5500</v>
      </c>
      <c r="F33" s="153">
        <f t="shared" si="0"/>
        <v>4125</v>
      </c>
      <c r="G33" s="501" t="s">
        <v>1015</v>
      </c>
      <c r="H33" s="318"/>
    </row>
    <row r="34" spans="1:8" s="1" customFormat="1" ht="15.75" customHeight="1">
      <c r="A34" s="507" t="s">
        <v>1026</v>
      </c>
      <c r="B34"/>
      <c r="C34" s="391">
        <v>58670</v>
      </c>
      <c r="D34" s="500" t="s">
        <v>1020</v>
      </c>
      <c r="E34" s="498">
        <v>26600</v>
      </c>
      <c r="F34" s="153">
        <f t="shared" si="0"/>
        <v>19950</v>
      </c>
      <c r="G34" s="499"/>
      <c r="H34" s="318"/>
    </row>
    <row r="35" spans="1:8" s="1" customFormat="1" ht="15.75" customHeight="1">
      <c r="A35" s="406" t="s">
        <v>615</v>
      </c>
      <c r="B35"/>
      <c r="C35" s="391">
        <v>57253</v>
      </c>
      <c r="D35" s="505" t="s">
        <v>933</v>
      </c>
      <c r="E35" s="498">
        <v>3630</v>
      </c>
      <c r="F35" s="153">
        <f t="shared" si="0"/>
        <v>2722.5</v>
      </c>
      <c r="G35" s="499"/>
      <c r="H35" s="318"/>
    </row>
    <row r="36" spans="1:8" s="1" customFormat="1" ht="15.75" customHeight="1" thickBot="1">
      <c r="A36" s="507" t="s">
        <v>1030</v>
      </c>
      <c r="B36"/>
      <c r="C36" s="391">
        <v>59152</v>
      </c>
      <c r="D36" s="505" t="s">
        <v>1021</v>
      </c>
      <c r="E36" s="498">
        <v>5850</v>
      </c>
      <c r="F36" s="153">
        <f t="shared" si="0"/>
        <v>4387.5</v>
      </c>
      <c r="G36" s="501" t="s">
        <v>1015</v>
      </c>
      <c r="H36" s="318"/>
    </row>
    <row r="37" spans="1:8" s="1" customFormat="1" ht="29.25" customHeight="1">
      <c r="A37" s="406" t="s">
        <v>575</v>
      </c>
      <c r="B37" s="14"/>
      <c r="C37" s="99">
        <v>58016</v>
      </c>
      <c r="D37" s="93" t="s">
        <v>895</v>
      </c>
      <c r="E37" s="465">
        <v>9900</v>
      </c>
      <c r="F37" s="133">
        <f>-((E37*$F$3)-E37)</f>
        <v>7425</v>
      </c>
      <c r="G37" s="104">
        <v>20</v>
      </c>
    </row>
    <row r="38" spans="1:8" s="1" customFormat="1" ht="33.75" customHeight="1">
      <c r="A38" s="406" t="s">
        <v>578</v>
      </c>
      <c r="B38" s="15"/>
      <c r="C38" s="48">
        <v>58055</v>
      </c>
      <c r="D38" s="112" t="s">
        <v>174</v>
      </c>
      <c r="E38" s="449">
        <v>2310</v>
      </c>
      <c r="F38" s="91">
        <f t="shared" ref="F38:F100" si="1">-((E38*$F$3)-E38)</f>
        <v>1732.5</v>
      </c>
      <c r="G38" s="50"/>
    </row>
    <row r="39" spans="1:8" s="1" customFormat="1" ht="30.75" customHeight="1">
      <c r="A39" s="406" t="s">
        <v>577</v>
      </c>
      <c r="B39" s="14"/>
      <c r="C39" s="48">
        <v>58194</v>
      </c>
      <c r="D39" s="329" t="s">
        <v>232</v>
      </c>
      <c r="E39" s="449">
        <v>2040</v>
      </c>
      <c r="F39" s="91">
        <f t="shared" si="1"/>
        <v>1530</v>
      </c>
      <c r="G39" s="50"/>
    </row>
    <row r="40" spans="1:8" s="1" customFormat="1" ht="30.75" customHeight="1" thickBot="1">
      <c r="A40" s="406" t="s">
        <v>576</v>
      </c>
      <c r="B40" s="195"/>
      <c r="C40" s="203">
        <v>57252</v>
      </c>
      <c r="D40" s="206" t="s">
        <v>177</v>
      </c>
      <c r="E40" s="449">
        <v>2640</v>
      </c>
      <c r="F40" s="95">
        <f t="shared" si="1"/>
        <v>1980</v>
      </c>
      <c r="G40" s="50"/>
      <c r="H40" s="330"/>
    </row>
    <row r="41" spans="1:8" s="1" customFormat="1" ht="27.75" customHeight="1">
      <c r="A41" s="406" t="s">
        <v>579</v>
      </c>
      <c r="B41" s="14"/>
      <c r="C41" s="92">
        <v>58017</v>
      </c>
      <c r="D41" s="93" t="s">
        <v>896</v>
      </c>
      <c r="E41" s="465">
        <v>10450</v>
      </c>
      <c r="F41" s="133">
        <f t="shared" si="1"/>
        <v>7837.5</v>
      </c>
      <c r="G41" s="106">
        <v>20</v>
      </c>
    </row>
    <row r="42" spans="1:8" s="1" customFormat="1" ht="30" customHeight="1">
      <c r="A42" s="406" t="s">
        <v>580</v>
      </c>
      <c r="B42" s="14"/>
      <c r="C42" s="48">
        <v>58056</v>
      </c>
      <c r="D42" s="329" t="s">
        <v>233</v>
      </c>
      <c r="E42" s="449">
        <v>2590</v>
      </c>
      <c r="F42" s="91">
        <f t="shared" si="1"/>
        <v>1942.5</v>
      </c>
      <c r="G42" s="50"/>
    </row>
    <row r="43" spans="1:8" s="1" customFormat="1" ht="30" customHeight="1">
      <c r="A43" s="406" t="s">
        <v>577</v>
      </c>
      <c r="B43" s="14"/>
      <c r="C43" s="48">
        <v>58194</v>
      </c>
      <c r="D43" s="329" t="s">
        <v>232</v>
      </c>
      <c r="E43" s="449">
        <v>2040</v>
      </c>
      <c r="F43" s="91">
        <f t="shared" si="1"/>
        <v>1530</v>
      </c>
      <c r="G43" s="50"/>
    </row>
    <row r="44" spans="1:8" s="1" customFormat="1" ht="29.25" customHeight="1">
      <c r="A44" s="406" t="s">
        <v>581</v>
      </c>
      <c r="B44"/>
      <c r="C44" s="212">
        <v>58079</v>
      </c>
      <c r="D44" s="329" t="s">
        <v>897</v>
      </c>
      <c r="E44" s="449">
        <v>1210</v>
      </c>
      <c r="F44" s="138">
        <f>-((E44*$F$3)-E44)</f>
        <v>907.5</v>
      </c>
      <c r="G44" s="127"/>
    </row>
    <row r="45" spans="1:8" s="1" customFormat="1" ht="30.75" customHeight="1">
      <c r="A45" s="406" t="s">
        <v>583</v>
      </c>
      <c r="B45" s="195"/>
      <c r="C45" s="49">
        <v>57251</v>
      </c>
      <c r="D45" s="112" t="s">
        <v>242</v>
      </c>
      <c r="E45" s="449">
        <v>3030</v>
      </c>
      <c r="F45" s="91">
        <f t="shared" si="1"/>
        <v>2272.5</v>
      </c>
      <c r="G45" s="50"/>
    </row>
    <row r="46" spans="1:8" s="1" customFormat="1">
      <c r="A46" s="406" t="s">
        <v>582</v>
      </c>
      <c r="B46" s="14"/>
      <c r="C46" s="99">
        <v>58018</v>
      </c>
      <c r="D46" s="100" t="s">
        <v>898</v>
      </c>
      <c r="E46" s="465">
        <v>11280</v>
      </c>
      <c r="F46" s="153">
        <f t="shared" si="1"/>
        <v>8460</v>
      </c>
      <c r="G46" s="106">
        <v>20</v>
      </c>
    </row>
    <row r="47" spans="1:8" s="1" customFormat="1" ht="30" customHeight="1">
      <c r="A47" s="406" t="s">
        <v>584</v>
      </c>
      <c r="B47" s="14"/>
      <c r="C47" s="48">
        <v>58057</v>
      </c>
      <c r="D47" s="329" t="s">
        <v>234</v>
      </c>
      <c r="E47" s="449">
        <v>2750</v>
      </c>
      <c r="F47" s="91">
        <f t="shared" si="1"/>
        <v>2062.5</v>
      </c>
      <c r="G47" s="50"/>
    </row>
    <row r="48" spans="1:8" s="1" customFormat="1" ht="30" customHeight="1">
      <c r="A48" s="406" t="s">
        <v>577</v>
      </c>
      <c r="B48" s="14"/>
      <c r="C48" s="48">
        <v>58194</v>
      </c>
      <c r="D48" s="329" t="s">
        <v>232</v>
      </c>
      <c r="E48" s="449">
        <v>2040</v>
      </c>
      <c r="F48" s="91">
        <f t="shared" si="1"/>
        <v>1530</v>
      </c>
      <c r="G48"/>
    </row>
    <row r="49" spans="1:8" s="1" customFormat="1" ht="24" customHeight="1" thickBot="1">
      <c r="A49" s="406" t="s">
        <v>585</v>
      </c>
      <c r="B49" s="195"/>
      <c r="C49" s="203">
        <v>57250</v>
      </c>
      <c r="D49" s="329" t="s">
        <v>235</v>
      </c>
      <c r="E49" s="449">
        <v>3140</v>
      </c>
      <c r="F49" s="205">
        <f t="shared" si="1"/>
        <v>2355</v>
      </c>
      <c r="G49" s="201"/>
    </row>
    <row r="50" spans="1:8" s="1" customFormat="1" ht="15" customHeight="1">
      <c r="A50" s="406" t="s">
        <v>586</v>
      </c>
      <c r="B50" s="14"/>
      <c r="C50" s="132">
        <v>58019</v>
      </c>
      <c r="D50" s="331" t="s">
        <v>899</v>
      </c>
      <c r="E50" s="465">
        <v>11610</v>
      </c>
      <c r="F50" s="133">
        <f t="shared" si="1"/>
        <v>8707.5</v>
      </c>
      <c r="G50" s="104">
        <v>20</v>
      </c>
    </row>
    <row r="51" spans="1:8" s="1" customFormat="1" ht="29.25" customHeight="1">
      <c r="A51" s="406" t="s">
        <v>587</v>
      </c>
      <c r="B51" s="14"/>
      <c r="C51" s="48">
        <v>58058</v>
      </c>
      <c r="D51" s="329" t="s">
        <v>236</v>
      </c>
      <c r="E51" s="449">
        <v>2970</v>
      </c>
      <c r="F51" s="91">
        <f t="shared" si="1"/>
        <v>2227.5</v>
      </c>
      <c r="G51" s="50"/>
    </row>
    <row r="52" spans="1:8" s="1" customFormat="1" ht="30" customHeight="1">
      <c r="A52" s="406" t="s">
        <v>577</v>
      </c>
      <c r="B52" s="14"/>
      <c r="C52" s="48">
        <v>58194</v>
      </c>
      <c r="D52" s="329" t="s">
        <v>232</v>
      </c>
      <c r="E52" s="449">
        <v>2040</v>
      </c>
      <c r="F52" s="91">
        <f t="shared" si="1"/>
        <v>1530</v>
      </c>
      <c r="G52" s="50"/>
    </row>
    <row r="53" spans="1:8" s="1" customFormat="1" ht="30.75" customHeight="1" thickBot="1">
      <c r="A53" s="406" t="s">
        <v>588</v>
      </c>
      <c r="B53" s="195"/>
      <c r="C53" s="203">
        <v>57263</v>
      </c>
      <c r="D53" s="329" t="s">
        <v>237</v>
      </c>
      <c r="E53" s="449">
        <v>3250</v>
      </c>
      <c r="F53" s="205">
        <f t="shared" si="1"/>
        <v>2437.5</v>
      </c>
      <c r="G53" s="201"/>
    </row>
    <row r="54" spans="1:8" s="1" customFormat="1">
      <c r="A54" s="406" t="s">
        <v>589</v>
      </c>
      <c r="B54" s="14"/>
      <c r="C54" s="92">
        <v>58020</v>
      </c>
      <c r="D54" s="331" t="s">
        <v>900</v>
      </c>
      <c r="E54" s="465">
        <v>12380</v>
      </c>
      <c r="F54" s="133">
        <f t="shared" si="1"/>
        <v>9285</v>
      </c>
      <c r="G54" s="134">
        <v>20</v>
      </c>
    </row>
    <row r="55" spans="1:8" s="1" customFormat="1" ht="30" customHeight="1">
      <c r="A55" s="406" t="s">
        <v>590</v>
      </c>
      <c r="B55" s="14"/>
      <c r="C55" s="48">
        <v>58059</v>
      </c>
      <c r="D55" s="329" t="s">
        <v>238</v>
      </c>
      <c r="E55" s="449">
        <v>3140</v>
      </c>
      <c r="F55" s="91">
        <f t="shared" si="1"/>
        <v>2355</v>
      </c>
      <c r="G55" s="50"/>
    </row>
    <row r="56" spans="1:8" s="1" customFormat="1" ht="30" customHeight="1">
      <c r="A56" s="406" t="s">
        <v>577</v>
      </c>
      <c r="B56" s="14"/>
      <c r="C56" s="48">
        <v>58194</v>
      </c>
      <c r="D56" s="329" t="s">
        <v>232</v>
      </c>
      <c r="E56" s="449">
        <v>2040</v>
      </c>
      <c r="F56" s="91">
        <f t="shared" si="1"/>
        <v>1530</v>
      </c>
      <c r="G56" s="50"/>
    </row>
    <row r="57" spans="1:8" s="4" customFormat="1" ht="30.75" customHeight="1" thickBot="1">
      <c r="A57" s="406" t="s">
        <v>591</v>
      </c>
      <c r="B57" s="3"/>
      <c r="C57" s="203">
        <v>57254</v>
      </c>
      <c r="D57" s="329" t="s">
        <v>239</v>
      </c>
      <c r="E57" s="449">
        <v>3410</v>
      </c>
      <c r="F57" s="205">
        <f t="shared" si="1"/>
        <v>2557.5</v>
      </c>
      <c r="G57" s="201"/>
    </row>
    <row r="58" spans="1:8" s="4" customFormat="1" ht="15" customHeight="1">
      <c r="A58" s="406" t="s">
        <v>592</v>
      </c>
      <c r="B58" s="5"/>
      <c r="C58" s="132">
        <v>58021</v>
      </c>
      <c r="D58" s="331" t="s">
        <v>901</v>
      </c>
      <c r="E58" s="465">
        <v>12820</v>
      </c>
      <c r="F58" s="133">
        <f t="shared" si="1"/>
        <v>9615</v>
      </c>
      <c r="G58" s="104">
        <v>20</v>
      </c>
    </row>
    <row r="59" spans="1:8" s="4" customFormat="1" ht="30" customHeight="1">
      <c r="A59" s="406" t="s">
        <v>593</v>
      </c>
      <c r="B59" s="14"/>
      <c r="C59" s="135">
        <v>58060</v>
      </c>
      <c r="D59" s="329" t="s">
        <v>240</v>
      </c>
      <c r="E59" s="449">
        <v>3250</v>
      </c>
      <c r="F59" s="101">
        <f t="shared" si="1"/>
        <v>2437.5</v>
      </c>
      <c r="G59" s="106"/>
    </row>
    <row r="60" spans="1:8" s="4" customFormat="1" ht="30" customHeight="1">
      <c r="A60" s="406" t="s">
        <v>577</v>
      </c>
      <c r="B60" s="14"/>
      <c r="C60" s="48">
        <v>58194</v>
      </c>
      <c r="D60" s="329" t="s">
        <v>232</v>
      </c>
      <c r="E60" s="449">
        <v>2040</v>
      </c>
      <c r="F60" s="91">
        <f t="shared" si="1"/>
        <v>1530</v>
      </c>
      <c r="G60" s="50"/>
    </row>
    <row r="61" spans="1:8" s="4" customFormat="1" ht="18" customHeight="1" thickBot="1">
      <c r="A61" s="406" t="s">
        <v>594</v>
      </c>
      <c r="B61" s="195"/>
      <c r="C61" s="308">
        <v>57266</v>
      </c>
      <c r="D61" s="4" t="s">
        <v>229</v>
      </c>
      <c r="E61" s="449">
        <v>3520</v>
      </c>
      <c r="F61" s="205">
        <f t="shared" si="1"/>
        <v>2640</v>
      </c>
      <c r="G61" s="201"/>
    </row>
    <row r="62" spans="1:8" s="1" customFormat="1" ht="30" customHeight="1">
      <c r="A62" s="406" t="s">
        <v>595</v>
      </c>
      <c r="B62" s="538"/>
      <c r="C62" s="99">
        <v>58022</v>
      </c>
      <c r="D62" s="93" t="s">
        <v>902</v>
      </c>
      <c r="E62" s="465">
        <v>13200</v>
      </c>
      <c r="F62" s="133">
        <f t="shared" si="1"/>
        <v>9900</v>
      </c>
      <c r="G62" s="134">
        <v>20</v>
      </c>
      <c r="H62" s="70"/>
    </row>
    <row r="63" spans="1:8" s="1" customFormat="1" ht="30" customHeight="1">
      <c r="A63" s="406" t="s">
        <v>578</v>
      </c>
      <c r="B63" s="538"/>
      <c r="C63" s="48">
        <v>58055</v>
      </c>
      <c r="D63" s="112" t="s">
        <v>174</v>
      </c>
      <c r="E63" s="449">
        <v>2310</v>
      </c>
      <c r="F63" s="91">
        <f t="shared" si="1"/>
        <v>1732.5</v>
      </c>
      <c r="G63" s="50"/>
    </row>
    <row r="64" spans="1:8" s="1" customFormat="1" ht="32.25" customHeight="1">
      <c r="A64" s="406" t="s">
        <v>577</v>
      </c>
      <c r="B64" s="538"/>
      <c r="C64" s="48">
        <v>58194</v>
      </c>
      <c r="D64" s="329" t="s">
        <v>232</v>
      </c>
      <c r="E64" s="449">
        <v>2040</v>
      </c>
      <c r="F64" s="91">
        <f t="shared" si="1"/>
        <v>1530</v>
      </c>
      <c r="G64" s="50"/>
    </row>
    <row r="65" spans="1:10" s="1" customFormat="1" ht="30.75" customHeight="1" thickBot="1">
      <c r="A65" s="406" t="s">
        <v>576</v>
      </c>
      <c r="B65" s="538"/>
      <c r="C65" s="203">
        <v>57252</v>
      </c>
      <c r="D65" s="206" t="s">
        <v>177</v>
      </c>
      <c r="E65" s="449">
        <v>2640</v>
      </c>
      <c r="F65" s="95">
        <f t="shared" ref="F65" si="2">-((E65*$F$3)-E65)</f>
        <v>1980</v>
      </c>
      <c r="G65" s="201"/>
    </row>
    <row r="66" spans="1:10" s="1" customFormat="1" ht="30" customHeight="1">
      <c r="A66" s="406" t="s">
        <v>596</v>
      </c>
      <c r="B66" s="538"/>
      <c r="C66" s="92">
        <v>58023</v>
      </c>
      <c r="D66" s="93" t="s">
        <v>903</v>
      </c>
      <c r="E66" s="465">
        <v>13700</v>
      </c>
      <c r="F66" s="133">
        <f t="shared" si="1"/>
        <v>10275</v>
      </c>
      <c r="G66" s="104">
        <v>20</v>
      </c>
    </row>
    <row r="67" spans="1:10" s="1" customFormat="1" ht="30" customHeight="1">
      <c r="A67" s="406" t="s">
        <v>580</v>
      </c>
      <c r="B67" s="538"/>
      <c r="C67" s="48">
        <v>58056</v>
      </c>
      <c r="D67" s="112" t="s">
        <v>241</v>
      </c>
      <c r="E67" s="449">
        <v>2590</v>
      </c>
      <c r="F67" s="91">
        <f t="shared" si="1"/>
        <v>1942.5</v>
      </c>
      <c r="G67" s="50"/>
    </row>
    <row r="68" spans="1:10" s="1" customFormat="1" ht="30" customHeight="1">
      <c r="A68" s="406" t="s">
        <v>577</v>
      </c>
      <c r="B68" s="538"/>
      <c r="C68" s="48">
        <v>58194</v>
      </c>
      <c r="D68" s="329" t="s">
        <v>232</v>
      </c>
      <c r="E68" s="449">
        <v>2040</v>
      </c>
      <c r="F68" s="91">
        <f t="shared" si="1"/>
        <v>1530</v>
      </c>
      <c r="G68" s="50"/>
    </row>
    <row r="69" spans="1:10" s="1" customFormat="1" ht="30.75" customHeight="1" thickBot="1">
      <c r="A69" s="406" t="s">
        <v>583</v>
      </c>
      <c r="B69" s="538"/>
      <c r="C69" s="49">
        <v>57251</v>
      </c>
      <c r="D69" s="112" t="s">
        <v>242</v>
      </c>
      <c r="E69" s="449">
        <v>3030</v>
      </c>
      <c r="F69" s="205">
        <f t="shared" ref="F69" si="3">-((E69*$F$3)-E69)</f>
        <v>2272.5</v>
      </c>
      <c r="G69" s="201"/>
    </row>
    <row r="70" spans="1:10" s="1" customFormat="1" ht="30" customHeight="1">
      <c r="A70" s="406" t="s">
        <v>597</v>
      </c>
      <c r="B70" s="538"/>
      <c r="C70" s="92">
        <v>58024</v>
      </c>
      <c r="D70" s="93" t="s">
        <v>904</v>
      </c>
      <c r="E70" s="465">
        <v>14300</v>
      </c>
      <c r="F70" s="133">
        <f t="shared" si="1"/>
        <v>10725</v>
      </c>
      <c r="G70" s="104">
        <v>20</v>
      </c>
    </row>
    <row r="71" spans="1:10" s="1" customFormat="1" ht="30" customHeight="1">
      <c r="A71" s="406" t="s">
        <v>584</v>
      </c>
      <c r="B71" s="538"/>
      <c r="C71" s="48">
        <v>58057</v>
      </c>
      <c r="D71" s="112" t="s">
        <v>243</v>
      </c>
      <c r="E71" s="449">
        <v>2750</v>
      </c>
      <c r="F71" s="91">
        <f t="shared" si="1"/>
        <v>2062.5</v>
      </c>
      <c r="G71"/>
      <c r="J71" s="332"/>
    </row>
    <row r="72" spans="1:10" s="1" customFormat="1" ht="30" customHeight="1">
      <c r="A72" s="406" t="s">
        <v>577</v>
      </c>
      <c r="B72" s="538"/>
      <c r="C72" s="48">
        <v>58194</v>
      </c>
      <c r="D72" s="329" t="s">
        <v>232</v>
      </c>
      <c r="E72" s="449">
        <v>2040</v>
      </c>
      <c r="F72" s="91">
        <f t="shared" si="1"/>
        <v>1530</v>
      </c>
      <c r="G72" s="50"/>
    </row>
    <row r="73" spans="1:10" s="1" customFormat="1" ht="30.75" customHeight="1" thickBot="1">
      <c r="A73" s="406" t="s">
        <v>585</v>
      </c>
      <c r="B73" s="538"/>
      <c r="C73" s="203">
        <v>57250</v>
      </c>
      <c r="D73" s="329" t="s">
        <v>235</v>
      </c>
      <c r="E73" s="449">
        <v>3140</v>
      </c>
      <c r="F73" s="205">
        <f t="shared" ref="F73" si="4">-((E73*$F$3)-E73)</f>
        <v>2355</v>
      </c>
      <c r="G73" s="201"/>
    </row>
    <row r="74" spans="1:10" s="1" customFormat="1" ht="30" customHeight="1">
      <c r="A74" s="406" t="s">
        <v>598</v>
      </c>
      <c r="B74" s="538"/>
      <c r="C74" s="92">
        <v>58025</v>
      </c>
      <c r="D74" s="93" t="s">
        <v>180</v>
      </c>
      <c r="E74" s="465">
        <v>14740</v>
      </c>
      <c r="F74" s="133">
        <f t="shared" si="1"/>
        <v>11055</v>
      </c>
      <c r="G74" s="104">
        <v>20</v>
      </c>
    </row>
    <row r="75" spans="1:10" s="1" customFormat="1" ht="26.25" customHeight="1">
      <c r="A75" s="406" t="s">
        <v>587</v>
      </c>
      <c r="B75" s="538"/>
      <c r="C75" s="48">
        <v>58058</v>
      </c>
      <c r="D75" s="112" t="s">
        <v>244</v>
      </c>
      <c r="E75" s="449">
        <v>2970</v>
      </c>
      <c r="F75" s="91">
        <f t="shared" si="1"/>
        <v>2227.5</v>
      </c>
      <c r="G75" s="50"/>
    </row>
    <row r="76" spans="1:10" s="1" customFormat="1" ht="30" customHeight="1">
      <c r="A76" s="406" t="s">
        <v>577</v>
      </c>
      <c r="B76" s="538"/>
      <c r="C76" s="48">
        <v>58194</v>
      </c>
      <c r="D76" s="329" t="s">
        <v>232</v>
      </c>
      <c r="E76" s="449">
        <v>2040</v>
      </c>
      <c r="F76" s="91">
        <f t="shared" si="1"/>
        <v>1530</v>
      </c>
      <c r="G76" s="50"/>
    </row>
    <row r="77" spans="1:10" s="1" customFormat="1" ht="30.75" customHeight="1" thickBot="1">
      <c r="A77" s="406" t="s">
        <v>588</v>
      </c>
      <c r="B77" s="538"/>
      <c r="C77" s="203">
        <v>57263</v>
      </c>
      <c r="D77" s="204" t="s">
        <v>237</v>
      </c>
      <c r="E77" s="449">
        <v>3250</v>
      </c>
      <c r="F77" s="205">
        <f t="shared" ref="F77" si="5">-((E77*$F$3)-E77)</f>
        <v>2437.5</v>
      </c>
      <c r="G77" s="201"/>
    </row>
    <row r="78" spans="1:10" s="1" customFormat="1" ht="30" customHeight="1">
      <c r="A78" s="406" t="s">
        <v>599</v>
      </c>
      <c r="B78" s="538"/>
      <c r="C78" s="92">
        <v>58026</v>
      </c>
      <c r="D78" s="93" t="s">
        <v>182</v>
      </c>
      <c r="E78" s="465">
        <v>15130</v>
      </c>
      <c r="F78" s="133">
        <f t="shared" si="1"/>
        <v>11347.5</v>
      </c>
      <c r="G78" s="104">
        <v>20</v>
      </c>
    </row>
    <row r="79" spans="1:10" s="1" customFormat="1" ht="30" customHeight="1">
      <c r="A79" s="406" t="s">
        <v>590</v>
      </c>
      <c r="B79" s="538"/>
      <c r="C79" s="48">
        <v>58059</v>
      </c>
      <c r="D79" s="112" t="s">
        <v>245</v>
      </c>
      <c r="E79" s="449">
        <v>3140</v>
      </c>
      <c r="F79" s="91">
        <f t="shared" si="1"/>
        <v>2355</v>
      </c>
      <c r="G79" s="50"/>
    </row>
    <row r="80" spans="1:10" s="1" customFormat="1" ht="30" customHeight="1">
      <c r="A80" s="406" t="s">
        <v>577</v>
      </c>
      <c r="B80" s="538"/>
      <c r="C80" s="48">
        <v>58194</v>
      </c>
      <c r="D80" s="329" t="s">
        <v>232</v>
      </c>
      <c r="E80" s="449">
        <v>2040</v>
      </c>
      <c r="F80" s="91">
        <f t="shared" si="1"/>
        <v>1530</v>
      </c>
      <c r="G80" s="50"/>
    </row>
    <row r="81" spans="1:8" s="1" customFormat="1" ht="30.75" customHeight="1" thickBot="1">
      <c r="A81" s="406" t="s">
        <v>591</v>
      </c>
      <c r="B81" s="538"/>
      <c r="C81" s="203">
        <v>57254</v>
      </c>
      <c r="D81" s="204" t="s">
        <v>239</v>
      </c>
      <c r="E81" s="449">
        <v>3410</v>
      </c>
      <c r="F81" s="205">
        <f t="shared" ref="F81" si="6">-((E81*$F$3)-E81)</f>
        <v>2557.5</v>
      </c>
      <c r="G81" s="201"/>
    </row>
    <row r="82" spans="1:8" s="1" customFormat="1" ht="30" customHeight="1">
      <c r="A82" s="406" t="s">
        <v>600</v>
      </c>
      <c r="B82" s="538"/>
      <c r="C82" s="92">
        <v>58027</v>
      </c>
      <c r="D82" s="93" t="s">
        <v>183</v>
      </c>
      <c r="E82" s="465">
        <v>15460</v>
      </c>
      <c r="F82" s="133">
        <f t="shared" si="1"/>
        <v>11595</v>
      </c>
      <c r="G82" s="104">
        <v>20</v>
      </c>
    </row>
    <row r="83" spans="1:8" s="1" customFormat="1" ht="30" customHeight="1">
      <c r="A83" s="406" t="s">
        <v>601</v>
      </c>
      <c r="B83" s="538"/>
      <c r="C83" s="48">
        <v>58061</v>
      </c>
      <c r="D83" s="329" t="s">
        <v>246</v>
      </c>
      <c r="E83" s="449">
        <v>3250</v>
      </c>
      <c r="F83" s="91">
        <f t="shared" si="1"/>
        <v>2437.5</v>
      </c>
      <c r="G83" s="50"/>
    </row>
    <row r="84" spans="1:8" s="1" customFormat="1" ht="30" customHeight="1">
      <c r="A84" s="406" t="s">
        <v>577</v>
      </c>
      <c r="B84" s="538"/>
      <c r="C84" s="48">
        <v>58194</v>
      </c>
      <c r="D84" s="329" t="s">
        <v>232</v>
      </c>
      <c r="E84" s="449">
        <v>2040</v>
      </c>
      <c r="F84" s="91">
        <f t="shared" si="1"/>
        <v>1530</v>
      </c>
      <c r="G84" s="50"/>
    </row>
    <row r="85" spans="1:8" s="1" customFormat="1" ht="30.75" customHeight="1" thickBot="1">
      <c r="A85" s="406" t="s">
        <v>591</v>
      </c>
      <c r="B85" s="538"/>
      <c r="C85" s="203">
        <v>57254</v>
      </c>
      <c r="D85" s="204" t="s">
        <v>227</v>
      </c>
      <c r="E85" s="449">
        <v>3410</v>
      </c>
      <c r="F85" s="205">
        <f t="shared" si="1"/>
        <v>2557.5</v>
      </c>
      <c r="G85" s="201"/>
    </row>
    <row r="86" spans="1:8" s="1" customFormat="1" ht="30" customHeight="1">
      <c r="A86" s="406" t="s">
        <v>602</v>
      </c>
      <c r="B86" s="538"/>
      <c r="C86" s="92">
        <v>58028</v>
      </c>
      <c r="D86" s="93" t="s">
        <v>184</v>
      </c>
      <c r="E86" s="465">
        <v>15730</v>
      </c>
      <c r="F86" s="133">
        <f t="shared" si="1"/>
        <v>11797.5</v>
      </c>
      <c r="G86" s="104">
        <v>20</v>
      </c>
    </row>
    <row r="87" spans="1:8" s="1" customFormat="1" ht="30" customHeight="1">
      <c r="A87" s="406" t="s">
        <v>593</v>
      </c>
      <c r="B87" s="14"/>
      <c r="C87" s="48">
        <v>58060</v>
      </c>
      <c r="D87" s="112" t="s">
        <v>247</v>
      </c>
      <c r="E87" s="449">
        <v>3250</v>
      </c>
      <c r="F87" s="91">
        <f t="shared" si="1"/>
        <v>2437.5</v>
      </c>
      <c r="G87" s="50"/>
    </row>
    <row r="88" spans="1:8" s="1" customFormat="1" ht="30" customHeight="1">
      <c r="A88" s="406" t="s">
        <v>577</v>
      </c>
      <c r="B88" s="17"/>
      <c r="C88" s="48">
        <v>58194</v>
      </c>
      <c r="D88" s="329" t="s">
        <v>232</v>
      </c>
      <c r="E88" s="449">
        <v>2040</v>
      </c>
      <c r="F88" s="91">
        <f t="shared" si="1"/>
        <v>1530</v>
      </c>
      <c r="G88" s="50"/>
    </row>
    <row r="89" spans="1:8" s="1" customFormat="1" ht="22.5" customHeight="1" thickBot="1">
      <c r="A89" s="406" t="s">
        <v>594</v>
      </c>
      <c r="B89" s="17"/>
      <c r="C89" s="308">
        <v>57266</v>
      </c>
      <c r="D89" s="310" t="s">
        <v>229</v>
      </c>
      <c r="E89" s="449">
        <v>3520</v>
      </c>
      <c r="F89" s="205">
        <f t="shared" ref="F89" si="7">-((E89*$F$3)-E89)</f>
        <v>2640</v>
      </c>
      <c r="G89" s="201"/>
    </row>
    <row r="90" spans="1:8" s="1" customFormat="1" ht="19.5" thickBot="1">
      <c r="A90" s="406" t="s">
        <v>603</v>
      </c>
      <c r="B90" s="20"/>
      <c r="C90" s="319">
        <v>58029</v>
      </c>
      <c r="D90" s="320" t="s">
        <v>181</v>
      </c>
      <c r="E90" s="467">
        <v>18870</v>
      </c>
      <c r="F90" s="316">
        <f t="shared" si="1"/>
        <v>14152.5</v>
      </c>
      <c r="G90" s="104">
        <v>12</v>
      </c>
      <c r="H90" s="317" t="s">
        <v>278</v>
      </c>
    </row>
    <row r="91" spans="1:8" s="1" customFormat="1" ht="30" customHeight="1">
      <c r="A91" s="406" t="s">
        <v>604</v>
      </c>
      <c r="B91" s="15"/>
      <c r="C91" s="48">
        <v>58157</v>
      </c>
      <c r="D91" s="329" t="s">
        <v>250</v>
      </c>
      <c r="E91" s="449">
        <v>4460</v>
      </c>
      <c r="F91" s="91">
        <f t="shared" si="1"/>
        <v>3345</v>
      </c>
      <c r="G91"/>
    </row>
    <row r="92" spans="1:8" s="1" customFormat="1" ht="30.75" customHeight="1">
      <c r="A92" s="425" t="s">
        <v>805</v>
      </c>
      <c r="B92" s="15"/>
      <c r="C92" s="173">
        <v>58182</v>
      </c>
      <c r="D92" s="329" t="s">
        <v>249</v>
      </c>
      <c r="E92" s="449">
        <v>2480</v>
      </c>
      <c r="F92" s="91">
        <f t="shared" si="1"/>
        <v>1860</v>
      </c>
      <c r="G92" s="50"/>
    </row>
    <row r="93" spans="1:8" s="1" customFormat="1" ht="30.75" customHeight="1" thickBot="1">
      <c r="A93" s="406" t="s">
        <v>605</v>
      </c>
      <c r="B93" s="19"/>
      <c r="C93" s="45">
        <v>58087</v>
      </c>
      <c r="D93" s="329" t="s">
        <v>251</v>
      </c>
      <c r="E93" s="449">
        <v>4840</v>
      </c>
      <c r="F93" s="95">
        <f t="shared" si="1"/>
        <v>3630</v>
      </c>
      <c r="G93" s="47"/>
    </row>
    <row r="94" spans="1:8" s="1" customFormat="1" ht="18.75">
      <c r="A94" s="406" t="s">
        <v>606</v>
      </c>
      <c r="B94" s="18"/>
      <c r="C94" s="314">
        <v>58030</v>
      </c>
      <c r="D94" s="334" t="s">
        <v>185</v>
      </c>
      <c r="E94" s="467">
        <v>25410</v>
      </c>
      <c r="F94" s="316">
        <f t="shared" si="1"/>
        <v>19057.5</v>
      </c>
      <c r="G94" s="104">
        <v>12</v>
      </c>
      <c r="H94" s="317" t="s">
        <v>278</v>
      </c>
    </row>
    <row r="95" spans="1:8" s="1" customFormat="1" ht="45" customHeight="1">
      <c r="A95" s="406" t="s">
        <v>607</v>
      </c>
      <c r="B95" s="15"/>
      <c r="C95" s="48">
        <v>58160</v>
      </c>
      <c r="D95" s="112" t="s">
        <v>253</v>
      </c>
      <c r="E95" s="449">
        <v>4840</v>
      </c>
      <c r="F95" s="91">
        <f t="shared" si="1"/>
        <v>3630</v>
      </c>
      <c r="G95" s="50"/>
    </row>
    <row r="96" spans="1:8" s="1" customFormat="1" ht="30" customHeight="1">
      <c r="A96" s="406" t="s">
        <v>608</v>
      </c>
      <c r="B96" s="15"/>
      <c r="C96" s="48">
        <v>58183</v>
      </c>
      <c r="D96" s="333" t="s">
        <v>248</v>
      </c>
      <c r="E96" s="449">
        <v>2590</v>
      </c>
      <c r="F96" s="91">
        <f t="shared" si="1"/>
        <v>1942.5</v>
      </c>
      <c r="G96"/>
    </row>
    <row r="97" spans="1:8" s="1" customFormat="1" ht="35.25" customHeight="1" thickBot="1">
      <c r="A97" s="406" t="s">
        <v>609</v>
      </c>
      <c r="B97" s="20"/>
      <c r="C97" s="45">
        <v>58086</v>
      </c>
      <c r="D97" s="131" t="s">
        <v>905</v>
      </c>
      <c r="E97" s="449">
        <v>6110</v>
      </c>
      <c r="F97" s="95">
        <f t="shared" si="1"/>
        <v>4582.5</v>
      </c>
      <c r="G97" s="47"/>
      <c r="H97"/>
    </row>
    <row r="98" spans="1:8" s="1" customFormat="1" ht="30" customHeight="1">
      <c r="A98" s="406" t="s">
        <v>610</v>
      </c>
      <c r="B98" s="18"/>
      <c r="C98" s="92">
        <v>58031</v>
      </c>
      <c r="D98" s="93" t="s">
        <v>186</v>
      </c>
      <c r="E98" s="465">
        <v>20240</v>
      </c>
      <c r="F98" s="133">
        <f t="shared" si="1"/>
        <v>15180</v>
      </c>
      <c r="G98" s="104">
        <v>12</v>
      </c>
    </row>
    <row r="99" spans="1:8" s="1" customFormat="1" ht="45" customHeight="1">
      <c r="A99" s="406" t="s">
        <v>607</v>
      </c>
      <c r="B99" s="15"/>
      <c r="C99" s="48">
        <v>58160</v>
      </c>
      <c r="D99" s="112" t="s">
        <v>253</v>
      </c>
      <c r="E99" s="449">
        <v>4840</v>
      </c>
      <c r="F99" s="91">
        <f t="shared" si="1"/>
        <v>3630</v>
      </c>
      <c r="G99" s="50"/>
    </row>
    <row r="100" spans="1:8" s="1" customFormat="1" ht="30" customHeight="1">
      <c r="A100" s="406" t="s">
        <v>608</v>
      </c>
      <c r="B100" s="15"/>
      <c r="C100" s="48">
        <v>58183</v>
      </c>
      <c r="D100" s="333" t="s">
        <v>248</v>
      </c>
      <c r="E100" s="449">
        <v>2590</v>
      </c>
      <c r="F100" s="91">
        <f t="shared" si="1"/>
        <v>1942.5</v>
      </c>
      <c r="G100" s="50"/>
    </row>
    <row r="101" spans="1:8" s="1" customFormat="1" ht="30.75" customHeight="1" thickBot="1">
      <c r="A101" s="406" t="s">
        <v>611</v>
      </c>
      <c r="B101" s="19"/>
      <c r="C101" s="45">
        <v>58088</v>
      </c>
      <c r="D101" s="329" t="s">
        <v>252</v>
      </c>
      <c r="E101" s="449">
        <v>4840</v>
      </c>
      <c r="F101" s="95">
        <f t="shared" ref="F101:F118" si="8">-((E101*$F$3)-E101)</f>
        <v>3630</v>
      </c>
      <c r="G101" s="47"/>
    </row>
    <row r="102" spans="1:8" s="1" customFormat="1" ht="30" customHeight="1">
      <c r="A102" s="406" t="s">
        <v>612</v>
      </c>
      <c r="B102" s="538"/>
      <c r="C102" s="92">
        <v>58032</v>
      </c>
      <c r="D102" s="93" t="s">
        <v>187</v>
      </c>
      <c r="E102" s="465">
        <v>23650</v>
      </c>
      <c r="F102" s="133">
        <f t="shared" si="8"/>
        <v>17737.5</v>
      </c>
      <c r="G102" s="104">
        <v>12</v>
      </c>
    </row>
    <row r="103" spans="1:8" s="1" customFormat="1" ht="42" customHeight="1">
      <c r="A103" s="406" t="s">
        <v>607</v>
      </c>
      <c r="B103" s="538"/>
      <c r="C103" s="48">
        <v>58160</v>
      </c>
      <c r="D103" s="329" t="s">
        <v>253</v>
      </c>
      <c r="E103" s="449">
        <v>4840</v>
      </c>
      <c r="F103" s="91">
        <f t="shared" si="8"/>
        <v>3630</v>
      </c>
      <c r="G103" s="50"/>
      <c r="H103"/>
    </row>
    <row r="104" spans="1:8" s="1" customFormat="1" ht="24.75" customHeight="1">
      <c r="A104" s="406" t="s">
        <v>613</v>
      </c>
      <c r="B104" s="538"/>
      <c r="C104" s="48">
        <v>58184</v>
      </c>
      <c r="D104" s="112" t="s">
        <v>254</v>
      </c>
      <c r="E104" s="449">
        <v>2700</v>
      </c>
      <c r="F104" s="91">
        <f t="shared" si="8"/>
        <v>2025</v>
      </c>
      <c r="G104" s="50"/>
      <c r="H104" s="217"/>
    </row>
    <row r="105" spans="1:8" s="1" customFormat="1" ht="21.75" customHeight="1" thickBot="1">
      <c r="A105" s="406" t="s">
        <v>614</v>
      </c>
      <c r="B105" s="538"/>
      <c r="C105" s="45">
        <v>57293</v>
      </c>
      <c r="D105" s="200" t="s">
        <v>224</v>
      </c>
      <c r="E105" s="449">
        <v>3580</v>
      </c>
      <c r="F105" s="95">
        <f t="shared" si="8"/>
        <v>2685</v>
      </c>
      <c r="G105" s="50"/>
      <c r="H105" s="198"/>
    </row>
    <row r="106" spans="1:8" s="1" customFormat="1" ht="21.75" customHeight="1">
      <c r="A106" s="425" t="s">
        <v>806</v>
      </c>
      <c r="B106" s="538"/>
      <c r="C106" s="92">
        <v>58033</v>
      </c>
      <c r="D106" s="93" t="s">
        <v>188</v>
      </c>
      <c r="E106" s="465">
        <v>24200</v>
      </c>
      <c r="F106" s="133">
        <f t="shared" si="8"/>
        <v>18150</v>
      </c>
      <c r="G106" s="50">
        <v>12</v>
      </c>
      <c r="H106" s="217"/>
    </row>
    <row r="107" spans="1:8" s="1" customFormat="1" ht="21.75" customHeight="1">
      <c r="A107" s="425" t="s">
        <v>807</v>
      </c>
      <c r="B107" s="21"/>
      <c r="C107" s="48">
        <v>58062</v>
      </c>
      <c r="D107" s="329" t="s">
        <v>6</v>
      </c>
      <c r="E107" s="449">
        <v>5010</v>
      </c>
      <c r="F107" s="91">
        <f t="shared" si="8"/>
        <v>3757.5</v>
      </c>
      <c r="G107" s="50"/>
    </row>
    <row r="108" spans="1:8" s="1" customFormat="1" ht="17.25" customHeight="1">
      <c r="A108" s="406" t="s">
        <v>613</v>
      </c>
      <c r="B108" s="21"/>
      <c r="C108" s="48">
        <v>58184</v>
      </c>
      <c r="D108" s="112" t="s">
        <v>254</v>
      </c>
      <c r="E108" s="449">
        <v>2700</v>
      </c>
      <c r="F108" s="91">
        <f t="shared" si="8"/>
        <v>2025</v>
      </c>
      <c r="G108" s="50"/>
    </row>
    <row r="109" spans="1:8" s="1" customFormat="1" ht="30.75" hidden="1" customHeight="1" thickBot="1">
      <c r="A109" s="70"/>
      <c r="B109" s="16"/>
      <c r="C109" s="45">
        <v>58207</v>
      </c>
      <c r="D109" s="46" t="s">
        <v>7</v>
      </c>
      <c r="E109" s="423" t="e">
        <v>#N/A</v>
      </c>
      <c r="F109" s="95" t="e">
        <f t="shared" si="8"/>
        <v>#N/A</v>
      </c>
      <c r="G109" s="47"/>
    </row>
    <row r="110" spans="1:8" s="1" customFormat="1" ht="25.5" customHeight="1" thickBot="1">
      <c r="A110" s="406" t="s">
        <v>615</v>
      </c>
      <c r="B110" s="115"/>
      <c r="C110" s="45">
        <v>57253</v>
      </c>
      <c r="D110" s="131" t="s">
        <v>225</v>
      </c>
      <c r="E110" s="449">
        <v>3630</v>
      </c>
      <c r="F110" s="95">
        <f>-((E110*$F$3)-E110)</f>
        <v>2722.5</v>
      </c>
      <c r="G110" s="47"/>
    </row>
    <row r="111" spans="1:8" s="1" customFormat="1" ht="19.5" customHeight="1">
      <c r="A111" s="404" t="s">
        <v>433</v>
      </c>
      <c r="B111" s="18"/>
      <c r="C111" s="92">
        <v>58034</v>
      </c>
      <c r="D111" s="93" t="s">
        <v>189</v>
      </c>
      <c r="E111" s="465">
        <v>28000</v>
      </c>
      <c r="F111" s="133">
        <f t="shared" si="8"/>
        <v>21000</v>
      </c>
      <c r="G111" s="104">
        <v>12</v>
      </c>
    </row>
    <row r="112" spans="1:8" s="1" customFormat="1" ht="19.5" customHeight="1">
      <c r="A112" s="404" t="s">
        <v>434</v>
      </c>
      <c r="B112" s="15"/>
      <c r="C112" s="48">
        <v>58063</v>
      </c>
      <c r="D112" s="329" t="s">
        <v>255</v>
      </c>
      <c r="E112" s="449">
        <v>5340</v>
      </c>
      <c r="F112" s="91">
        <f t="shared" si="8"/>
        <v>4005</v>
      </c>
      <c r="G112" s="50"/>
    </row>
    <row r="113" spans="1:8" s="1" customFormat="1" ht="21" customHeight="1">
      <c r="A113" s="404" t="s">
        <v>435</v>
      </c>
      <c r="B113" s="15"/>
      <c r="C113" s="48">
        <v>58184</v>
      </c>
      <c r="D113" s="112" t="s">
        <v>256</v>
      </c>
      <c r="E113" s="449">
        <v>2970</v>
      </c>
      <c r="F113" s="91">
        <f t="shared" si="8"/>
        <v>2227.5</v>
      </c>
      <c r="G113" s="50"/>
    </row>
    <row r="114" spans="1:8" s="1" customFormat="1" ht="21" customHeight="1" thickBot="1">
      <c r="A114" s="406" t="s">
        <v>616</v>
      </c>
      <c r="B114" s="20"/>
      <c r="C114" s="45">
        <v>57211</v>
      </c>
      <c r="D114" s="329" t="s">
        <v>257</v>
      </c>
      <c r="E114" s="449">
        <v>3690</v>
      </c>
      <c r="F114" s="95">
        <f t="shared" si="8"/>
        <v>2767.5</v>
      </c>
      <c r="G114" s="47"/>
    </row>
    <row r="115" spans="1:8" s="1" customFormat="1">
      <c r="A115" s="404" t="s">
        <v>436</v>
      </c>
      <c r="B115" s="18"/>
      <c r="C115" s="92">
        <v>58035</v>
      </c>
      <c r="D115" s="93" t="s">
        <v>190</v>
      </c>
      <c r="E115" s="465">
        <v>28110</v>
      </c>
      <c r="F115" s="133">
        <f t="shared" si="8"/>
        <v>21082.5</v>
      </c>
      <c r="G115" s="104">
        <v>12</v>
      </c>
    </row>
    <row r="116" spans="1:8" s="1" customFormat="1" ht="23.25" customHeight="1">
      <c r="A116" s="404" t="s">
        <v>437</v>
      </c>
      <c r="B116" s="15"/>
      <c r="C116" s="48">
        <v>58064</v>
      </c>
      <c r="D116" s="112" t="s">
        <v>258</v>
      </c>
      <c r="E116" s="449">
        <v>5560</v>
      </c>
      <c r="F116" s="91">
        <f t="shared" si="8"/>
        <v>4170</v>
      </c>
      <c r="G116" s="50"/>
      <c r="H116"/>
    </row>
    <row r="117" spans="1:8" s="1" customFormat="1" ht="30" customHeight="1">
      <c r="A117" s="406" t="s">
        <v>627</v>
      </c>
      <c r="B117" s="15"/>
      <c r="C117" s="85">
        <v>58077</v>
      </c>
      <c r="D117" s="329" t="s">
        <v>260</v>
      </c>
      <c r="E117" s="449">
        <v>3410</v>
      </c>
      <c r="F117" s="96">
        <f t="shared" si="8"/>
        <v>2557.5</v>
      </c>
      <c r="G117" s="105"/>
    </row>
    <row r="118" spans="1:8" s="1" customFormat="1" ht="30.75" customHeight="1" thickBot="1">
      <c r="A118" s="406" t="s">
        <v>617</v>
      </c>
      <c r="B118" s="20"/>
      <c r="C118" s="45">
        <v>58091</v>
      </c>
      <c r="D118" s="131" t="s">
        <v>259</v>
      </c>
      <c r="E118" s="449">
        <v>4070</v>
      </c>
      <c r="F118" s="95">
        <f t="shared" si="8"/>
        <v>3052.5</v>
      </c>
      <c r="G118" s="47"/>
    </row>
    <row r="119" spans="1:8" s="1" customFormat="1" ht="15.75" customHeight="1" thickBot="1">
      <c r="A119" s="399"/>
      <c r="B119" s="56"/>
      <c r="C119" s="221">
        <v>58036</v>
      </c>
      <c r="D119" s="221" t="s">
        <v>8</v>
      </c>
      <c r="E119" s="52"/>
      <c r="F119" s="97"/>
      <c r="G119" s="109"/>
    </row>
    <row r="120" spans="1:8" s="1" customFormat="1" ht="30" customHeight="1">
      <c r="A120" s="406" t="s">
        <v>626</v>
      </c>
      <c r="B120" s="18"/>
      <c r="C120" s="92">
        <v>58037</v>
      </c>
      <c r="D120" s="93" t="s">
        <v>191</v>
      </c>
      <c r="E120" s="465">
        <v>25300</v>
      </c>
      <c r="F120" s="133">
        <f t="shared" ref="F120:F131" si="9">-((E120*$F$3)-E120)</f>
        <v>18975</v>
      </c>
      <c r="G120" s="104">
        <v>12</v>
      </c>
    </row>
    <row r="121" spans="1:8" s="1" customFormat="1" ht="30" customHeight="1">
      <c r="A121" s="406" t="s">
        <v>618</v>
      </c>
      <c r="B121" s="15"/>
      <c r="C121" s="48">
        <v>58168</v>
      </c>
      <c r="D121" s="112" t="s">
        <v>261</v>
      </c>
      <c r="E121" s="449">
        <v>7480</v>
      </c>
      <c r="F121" s="91">
        <f t="shared" si="9"/>
        <v>5610</v>
      </c>
      <c r="G121"/>
    </row>
    <row r="122" spans="1:8" s="1" customFormat="1" ht="30.75" customHeight="1" thickBot="1">
      <c r="A122" s="406" t="s">
        <v>628</v>
      </c>
      <c r="B122" s="22"/>
      <c r="C122" s="45">
        <v>58098</v>
      </c>
      <c r="D122" s="329" t="s">
        <v>262</v>
      </c>
      <c r="E122" s="449">
        <v>3250</v>
      </c>
      <c r="F122" s="95">
        <f t="shared" si="9"/>
        <v>2437.5</v>
      </c>
      <c r="G122" s="47"/>
    </row>
    <row r="123" spans="1:8" s="1" customFormat="1" ht="21" customHeight="1">
      <c r="A123" s="425" t="s">
        <v>813</v>
      </c>
      <c r="B123" s="18"/>
      <c r="C123" s="92">
        <v>58038</v>
      </c>
      <c r="D123" s="93" t="s">
        <v>192</v>
      </c>
      <c r="E123" s="465">
        <v>29760</v>
      </c>
      <c r="F123" s="133">
        <f t="shared" si="9"/>
        <v>22320</v>
      </c>
      <c r="G123" s="104">
        <v>7</v>
      </c>
    </row>
    <row r="124" spans="1:8" s="1" customFormat="1" ht="23.25" customHeight="1">
      <c r="A124" s="404" t="s">
        <v>438</v>
      </c>
      <c r="B124" s="15"/>
      <c r="C124" s="48">
        <v>58066</v>
      </c>
      <c r="D124" s="335" t="s">
        <v>263</v>
      </c>
      <c r="E124" s="449">
        <v>7760</v>
      </c>
      <c r="F124" s="91">
        <f t="shared" si="9"/>
        <v>5820</v>
      </c>
      <c r="G124"/>
    </row>
    <row r="125" spans="1:8" s="1" customFormat="1" ht="30.75" customHeight="1" thickBot="1">
      <c r="A125" s="406" t="s">
        <v>619</v>
      </c>
      <c r="B125" s="22"/>
      <c r="C125" s="45">
        <v>58225</v>
      </c>
      <c r="D125" s="329" t="s">
        <v>264</v>
      </c>
      <c r="E125" s="449">
        <v>3520</v>
      </c>
      <c r="F125" s="95">
        <f t="shared" si="9"/>
        <v>2640</v>
      </c>
      <c r="G125" s="47"/>
    </row>
    <row r="126" spans="1:8" s="1" customFormat="1" ht="29.25" customHeight="1" outlineLevel="4">
      <c r="A126" s="404" t="s">
        <v>440</v>
      </c>
      <c r="B126" s="18"/>
      <c r="C126" s="92">
        <v>58039</v>
      </c>
      <c r="D126" s="395" t="s">
        <v>439</v>
      </c>
      <c r="E126" s="465">
        <v>30800</v>
      </c>
      <c r="F126" s="133">
        <f t="shared" si="9"/>
        <v>23100</v>
      </c>
      <c r="G126" s="104">
        <v>7</v>
      </c>
    </row>
    <row r="127" spans="1:8" s="1" customFormat="1" ht="29.25" customHeight="1" outlineLevel="4">
      <c r="A127" s="404" t="s">
        <v>438</v>
      </c>
      <c r="B127" s="15"/>
      <c r="C127" s="48">
        <v>58066</v>
      </c>
      <c r="D127" s="336" t="s">
        <v>263</v>
      </c>
      <c r="E127" s="449">
        <v>7760</v>
      </c>
      <c r="F127" s="91">
        <f t="shared" si="9"/>
        <v>5820</v>
      </c>
      <c r="G127"/>
    </row>
    <row r="128" spans="1:8" s="1" customFormat="1" ht="30" customHeight="1" outlineLevel="4" thickBot="1">
      <c r="A128" s="406" t="s">
        <v>619</v>
      </c>
      <c r="B128" s="20"/>
      <c r="C128" s="45">
        <v>58225</v>
      </c>
      <c r="D128" s="329" t="s">
        <v>264</v>
      </c>
      <c r="E128" s="449">
        <v>3520</v>
      </c>
      <c r="F128" s="95">
        <f t="shared" si="9"/>
        <v>2640</v>
      </c>
      <c r="G128" s="47"/>
    </row>
    <row r="129" spans="1:13" s="1" customFormat="1" ht="27.75" customHeight="1" outlineLevel="4">
      <c r="A129" s="404" t="s">
        <v>441</v>
      </c>
      <c r="B129" s="18"/>
      <c r="C129" s="92">
        <v>58040</v>
      </c>
      <c r="D129" s="93" t="s">
        <v>193</v>
      </c>
      <c r="E129" s="465">
        <v>33720</v>
      </c>
      <c r="F129" s="133">
        <f t="shared" si="9"/>
        <v>25290</v>
      </c>
      <c r="G129" s="104">
        <v>12</v>
      </c>
    </row>
    <row r="130" spans="1:13" s="1" customFormat="1" ht="24.75" customHeight="1" outlineLevel="4">
      <c r="A130" s="404" t="s">
        <v>442</v>
      </c>
      <c r="B130" s="15"/>
      <c r="C130" s="48">
        <v>58067</v>
      </c>
      <c r="D130" s="329" t="s">
        <v>265</v>
      </c>
      <c r="E130" s="449">
        <v>7260</v>
      </c>
      <c r="F130" s="91">
        <f t="shared" si="9"/>
        <v>5445</v>
      </c>
      <c r="G130"/>
    </row>
    <row r="131" spans="1:13" s="1" customFormat="1" ht="30.75" customHeight="1" outlineLevel="4" thickBot="1">
      <c r="A131" s="406" t="s">
        <v>620</v>
      </c>
      <c r="B131" s="20"/>
      <c r="C131" s="45">
        <v>58100</v>
      </c>
      <c r="D131" s="131" t="s">
        <v>906</v>
      </c>
      <c r="E131" s="449">
        <v>3580</v>
      </c>
      <c r="F131" s="95">
        <f t="shared" si="9"/>
        <v>2685</v>
      </c>
      <c r="G131" s="47"/>
    </row>
    <row r="132" spans="1:13" s="1" customFormat="1" ht="18.75" customHeight="1" outlineLevel="3" thickBot="1">
      <c r="A132" s="399"/>
      <c r="B132" s="51"/>
      <c r="C132" s="220">
        <v>58041</v>
      </c>
      <c r="D132" s="220" t="s">
        <v>9</v>
      </c>
      <c r="E132" s="55"/>
      <c r="F132" s="98"/>
      <c r="G132" s="110"/>
    </row>
    <row r="133" spans="1:13" s="1" customFormat="1" ht="18.75" customHeight="1" outlineLevel="4">
      <c r="A133" s="406" t="s">
        <v>621</v>
      </c>
      <c r="B133" s="538"/>
      <c r="C133" s="92">
        <v>58042</v>
      </c>
      <c r="D133" s="93" t="s">
        <v>907</v>
      </c>
      <c r="E133" s="465">
        <v>19140</v>
      </c>
      <c r="F133" s="133">
        <f t="shared" ref="F133:F199" si="10">-((E133*$F$3)-E133)</f>
        <v>14355</v>
      </c>
      <c r="G133" s="104">
        <v>12</v>
      </c>
      <c r="H133" s="3"/>
      <c r="I133" s="3"/>
      <c r="J133" s="6"/>
      <c r="K133" s="7"/>
      <c r="L133" s="8"/>
      <c r="M133" s="8"/>
    </row>
    <row r="134" spans="1:13" s="1" customFormat="1" ht="17.25" customHeight="1" outlineLevel="4">
      <c r="A134" s="406" t="s">
        <v>622</v>
      </c>
      <c r="B134" s="538"/>
      <c r="C134" s="48">
        <v>58074</v>
      </c>
      <c r="D134" s="112" t="s">
        <v>909</v>
      </c>
      <c r="E134" s="449">
        <v>5450</v>
      </c>
      <c r="F134" s="91">
        <f t="shared" si="10"/>
        <v>4087.5</v>
      </c>
      <c r="G134" s="50"/>
    </row>
    <row r="135" spans="1:13" s="1" customFormat="1" ht="18" customHeight="1" outlineLevel="4">
      <c r="A135" s="406" t="s">
        <v>608</v>
      </c>
      <c r="B135" s="538"/>
      <c r="C135" s="48">
        <v>58183</v>
      </c>
      <c r="D135" s="112" t="s">
        <v>248</v>
      </c>
      <c r="E135" s="449">
        <v>2590</v>
      </c>
      <c r="F135" s="91">
        <f t="shared" si="10"/>
        <v>1942.5</v>
      </c>
      <c r="G135" s="50"/>
    </row>
    <row r="136" spans="1:13" s="1" customFormat="1" ht="18.75" customHeight="1" outlineLevel="4" thickBot="1">
      <c r="A136" s="406" t="s">
        <v>623</v>
      </c>
      <c r="B136" s="538"/>
      <c r="C136" s="45">
        <v>58094</v>
      </c>
      <c r="D136" s="131" t="s">
        <v>266</v>
      </c>
      <c r="E136" s="449">
        <v>1820</v>
      </c>
      <c r="F136" s="95">
        <f t="shared" si="10"/>
        <v>1365</v>
      </c>
      <c r="G136" s="47"/>
    </row>
    <row r="137" spans="1:13" s="1" customFormat="1" ht="15.75" customHeight="1" outlineLevel="4">
      <c r="A137" s="406" t="s">
        <v>624</v>
      </c>
      <c r="B137" s="545"/>
      <c r="C137" s="92">
        <v>58043</v>
      </c>
      <c r="D137" s="93" t="s">
        <v>908</v>
      </c>
      <c r="E137" s="465">
        <v>19140</v>
      </c>
      <c r="F137" s="133">
        <f t="shared" si="10"/>
        <v>14355</v>
      </c>
      <c r="G137" s="104">
        <v>12</v>
      </c>
    </row>
    <row r="138" spans="1:13" s="1" customFormat="1" ht="14.25" customHeight="1" outlineLevel="4">
      <c r="A138" s="406" t="s">
        <v>625</v>
      </c>
      <c r="B138" s="14"/>
      <c r="C138" s="48">
        <v>58075</v>
      </c>
      <c r="D138" s="49" t="s">
        <v>10</v>
      </c>
      <c r="E138" s="449">
        <v>5450</v>
      </c>
      <c r="F138" s="91">
        <f t="shared" si="10"/>
        <v>4087.5</v>
      </c>
      <c r="G138" s="50"/>
    </row>
    <row r="139" spans="1:13" s="1" customFormat="1" ht="14.25" customHeight="1" outlineLevel="4">
      <c r="A139" s="406" t="s">
        <v>608</v>
      </c>
      <c r="B139" s="14"/>
      <c r="C139" s="48">
        <v>58183</v>
      </c>
      <c r="D139" s="49" t="s">
        <v>5</v>
      </c>
      <c r="E139" s="449">
        <v>2590</v>
      </c>
      <c r="F139" s="91">
        <f t="shared" si="10"/>
        <v>1942.5</v>
      </c>
      <c r="G139" s="50"/>
    </row>
    <row r="140" spans="1:13" s="1" customFormat="1" ht="15" customHeight="1" outlineLevel="4" thickBot="1">
      <c r="A140" s="406" t="s">
        <v>623</v>
      </c>
      <c r="B140" s="16"/>
      <c r="C140" s="85">
        <v>58094</v>
      </c>
      <c r="D140" s="86" t="s">
        <v>266</v>
      </c>
      <c r="E140" s="449">
        <v>1820</v>
      </c>
      <c r="F140" s="96">
        <f t="shared" si="10"/>
        <v>1365</v>
      </c>
      <c r="G140" s="105"/>
    </row>
    <row r="141" spans="1:13" s="1" customFormat="1" ht="24.75" customHeight="1" outlineLevel="4">
      <c r="A141" s="406" t="s">
        <v>629</v>
      </c>
      <c r="B141" s="14"/>
      <c r="C141" s="49">
        <v>58430</v>
      </c>
      <c r="D141" s="396" t="s">
        <v>443</v>
      </c>
      <c r="E141" s="423">
        <v>11390</v>
      </c>
      <c r="F141" s="91">
        <f t="shared" si="10"/>
        <v>8542.5</v>
      </c>
      <c r="G141" s="50"/>
    </row>
    <row r="142" spans="1:13" s="1" customFormat="1" ht="19.5" customHeight="1" thickBot="1">
      <c r="A142" s="406" t="s">
        <v>630</v>
      </c>
      <c r="B142" s="14"/>
      <c r="C142" s="49">
        <v>58431</v>
      </c>
      <c r="D142" s="396" t="s">
        <v>444</v>
      </c>
      <c r="E142" s="423">
        <v>11390</v>
      </c>
      <c r="F142" s="91">
        <f t="shared" si="10"/>
        <v>8542.5</v>
      </c>
      <c r="G142" s="50"/>
    </row>
    <row r="143" spans="1:13" s="1" customFormat="1" ht="29.25" customHeight="1">
      <c r="A143" s="406" t="s">
        <v>631</v>
      </c>
      <c r="B143" s="23"/>
      <c r="C143" s="137">
        <v>58131</v>
      </c>
      <c r="D143" s="100" t="s">
        <v>910</v>
      </c>
      <c r="E143" s="465">
        <v>18430</v>
      </c>
      <c r="F143" s="138">
        <f t="shared" si="10"/>
        <v>13822.5</v>
      </c>
      <c r="G143" s="436" t="s">
        <v>913</v>
      </c>
      <c r="H143" s="9"/>
    </row>
    <row r="144" spans="1:13" s="1" customFormat="1" ht="28.5" customHeight="1">
      <c r="A144" s="406" t="s">
        <v>632</v>
      </c>
      <c r="B144" s="24"/>
      <c r="C144" s="137">
        <v>58127</v>
      </c>
      <c r="D144" s="100" t="s">
        <v>911</v>
      </c>
      <c r="E144" s="465">
        <v>18430</v>
      </c>
      <c r="F144" s="138">
        <f t="shared" si="10"/>
        <v>13822.5</v>
      </c>
      <c r="G144" s="436" t="s">
        <v>913</v>
      </c>
      <c r="H144" s="9"/>
    </row>
    <row r="145" spans="1:8" s="1" customFormat="1" ht="19.5" customHeight="1">
      <c r="A145" s="406" t="s">
        <v>633</v>
      </c>
      <c r="B145" s="84"/>
      <c r="C145" s="151">
        <v>58195</v>
      </c>
      <c r="D145" s="329" t="s">
        <v>267</v>
      </c>
      <c r="E145" s="449">
        <v>4900</v>
      </c>
      <c r="F145" s="91">
        <f>-((E145*$F$3)-E145)</f>
        <v>3675</v>
      </c>
      <c r="G145" s="106"/>
      <c r="H145" s="197"/>
    </row>
    <row r="146" spans="1:8" s="1" customFormat="1" ht="15" customHeight="1">
      <c r="A146" s="406" t="s">
        <v>634</v>
      </c>
      <c r="B146" s="24"/>
      <c r="C146" s="151">
        <v>58148</v>
      </c>
      <c r="D146" s="329" t="s">
        <v>268</v>
      </c>
      <c r="E146" s="449">
        <v>4900</v>
      </c>
      <c r="F146" s="91">
        <f>-((E146*$F$3)-E146)</f>
        <v>3675</v>
      </c>
      <c r="G146" s="106"/>
      <c r="H146" s="9"/>
    </row>
    <row r="147" spans="1:8" s="1" customFormat="1" ht="15" customHeight="1">
      <c r="A147" s="406" t="s">
        <v>635</v>
      </c>
      <c r="B147" s="24"/>
      <c r="C147" s="361">
        <v>58619</v>
      </c>
      <c r="D147" s="100" t="s">
        <v>914</v>
      </c>
      <c r="E147" s="465">
        <v>20630</v>
      </c>
      <c r="F147" s="138">
        <f>-((E147*$F$3)-E147)</f>
        <v>15472.5</v>
      </c>
      <c r="G147" s="533" t="s">
        <v>269</v>
      </c>
      <c r="H147" s="321"/>
    </row>
    <row r="148" spans="1:8" s="1" customFormat="1" ht="15" customHeight="1">
      <c r="A148" s="406" t="s">
        <v>636</v>
      </c>
      <c r="B148" s="313"/>
      <c r="C148" s="361">
        <v>58620</v>
      </c>
      <c r="D148" s="100" t="s">
        <v>912</v>
      </c>
      <c r="E148" s="465">
        <v>20630</v>
      </c>
      <c r="F148" s="138">
        <f>-((E148*$F$3)-E148)</f>
        <v>15472.5</v>
      </c>
      <c r="G148" s="534"/>
      <c r="H148" s="321"/>
    </row>
    <row r="149" spans="1:8" s="1" customFormat="1" ht="15" customHeight="1">
      <c r="A149" s="427" t="s">
        <v>814</v>
      </c>
      <c r="B149" s="397"/>
      <c r="C149" s="398">
        <v>58621</v>
      </c>
      <c r="D149" s="396" t="s">
        <v>456</v>
      </c>
      <c r="E149" s="449">
        <v>5120</v>
      </c>
      <c r="F149" s="91">
        <f t="shared" ref="F149:F150" si="11">-((E149*$F$3)-E149)</f>
        <v>3840</v>
      </c>
      <c r="G149" s="106"/>
      <c r="H149" s="321"/>
    </row>
    <row r="150" spans="1:8" s="1" customFormat="1" ht="15" customHeight="1">
      <c r="A150" s="406" t="s">
        <v>637</v>
      </c>
      <c r="B150" s="397"/>
      <c r="C150" s="398">
        <v>58623</v>
      </c>
      <c r="D150" s="396" t="s">
        <v>457</v>
      </c>
      <c r="E150" s="449">
        <v>5120</v>
      </c>
      <c r="F150" s="91">
        <f t="shared" si="11"/>
        <v>3840</v>
      </c>
      <c r="G150" s="106"/>
      <c r="H150" s="321"/>
    </row>
    <row r="151" spans="1:8" s="1" customFormat="1" ht="15" customHeight="1" thickBot="1">
      <c r="A151" s="406" t="s">
        <v>638</v>
      </c>
      <c r="B151" s="25"/>
      <c r="C151" s="151">
        <v>58102</v>
      </c>
      <c r="D151" s="149" t="s">
        <v>915</v>
      </c>
      <c r="E151" s="449">
        <v>1600</v>
      </c>
      <c r="F151" s="91">
        <f>-((E151*$F$3)-E151)</f>
        <v>1200</v>
      </c>
      <c r="G151" s="106"/>
      <c r="H151" s="9"/>
    </row>
    <row r="152" spans="1:8" s="1" customFormat="1">
      <c r="A152" s="425" t="s">
        <v>815</v>
      </c>
      <c r="B152" s="546"/>
      <c r="C152" s="90">
        <v>58044</v>
      </c>
      <c r="D152" s="100" t="s">
        <v>194</v>
      </c>
      <c r="E152" s="465">
        <v>23760</v>
      </c>
      <c r="F152" s="101">
        <f t="shared" si="10"/>
        <v>17820</v>
      </c>
      <c r="G152" s="106">
        <v>7</v>
      </c>
    </row>
    <row r="153" spans="1:8" s="1" customFormat="1" ht="20.25" customHeight="1">
      <c r="A153" s="404" t="s">
        <v>445</v>
      </c>
      <c r="B153" s="546"/>
      <c r="C153" s="49">
        <v>58070</v>
      </c>
      <c r="D153" s="112" t="s">
        <v>816</v>
      </c>
      <c r="E153" s="449">
        <v>6330</v>
      </c>
      <c r="F153" s="91">
        <f t="shared" si="10"/>
        <v>4747.5</v>
      </c>
      <c r="G153" s="50"/>
    </row>
    <row r="154" spans="1:8" s="1" customFormat="1" ht="20.25" customHeight="1">
      <c r="A154" s="406" t="s">
        <v>639</v>
      </c>
      <c r="B154" s="546"/>
      <c r="C154" s="215">
        <v>57244</v>
      </c>
      <c r="D154" s="197" t="s">
        <v>175</v>
      </c>
      <c r="E154" s="449">
        <v>6440</v>
      </c>
      <c r="F154" s="91">
        <f t="shared" si="10"/>
        <v>4830</v>
      </c>
      <c r="G154" s="105"/>
    </row>
    <row r="155" spans="1:8" s="1" customFormat="1" ht="23.25" customHeight="1" thickBot="1">
      <c r="A155" s="406" t="s">
        <v>640</v>
      </c>
      <c r="B155" s="546"/>
      <c r="C155" s="49">
        <v>58092</v>
      </c>
      <c r="D155" s="131" t="s">
        <v>916</v>
      </c>
      <c r="E155" s="449">
        <v>2970</v>
      </c>
      <c r="F155" s="95">
        <f t="shared" si="10"/>
        <v>2227.5</v>
      </c>
      <c r="G155" s="47"/>
      <c r="H155"/>
    </row>
    <row r="156" spans="1:8" s="1" customFormat="1">
      <c r="A156" s="404" t="s">
        <v>447</v>
      </c>
      <c r="B156" s="546"/>
      <c r="C156" s="90">
        <v>58045</v>
      </c>
      <c r="D156" s="93" t="s">
        <v>195</v>
      </c>
      <c r="E156" s="465">
        <v>23760</v>
      </c>
      <c r="F156" s="133">
        <f t="shared" si="10"/>
        <v>17820</v>
      </c>
      <c r="G156" s="104">
        <v>7</v>
      </c>
    </row>
    <row r="157" spans="1:8" s="1" customFormat="1" ht="30" customHeight="1">
      <c r="A157" s="404" t="s">
        <v>445</v>
      </c>
      <c r="B157" s="546"/>
      <c r="C157" s="49">
        <v>58070</v>
      </c>
      <c r="D157" s="112" t="s">
        <v>816</v>
      </c>
      <c r="E157" s="449">
        <v>6330</v>
      </c>
      <c r="F157" s="91">
        <f t="shared" si="10"/>
        <v>4747.5</v>
      </c>
      <c r="G157" s="50"/>
    </row>
    <row r="158" spans="1:8" s="1" customFormat="1" ht="25.5" customHeight="1">
      <c r="A158" s="406" t="s">
        <v>639</v>
      </c>
      <c r="B158" s="546"/>
      <c r="C158" s="215">
        <v>57244</v>
      </c>
      <c r="D158" s="197" t="s">
        <v>175</v>
      </c>
      <c r="E158" s="449">
        <v>6440</v>
      </c>
      <c r="F158" s="91">
        <f t="shared" si="10"/>
        <v>4830</v>
      </c>
      <c r="G158" s="105"/>
    </row>
    <row r="159" spans="1:8" s="1" customFormat="1" ht="30.75" customHeight="1" thickBot="1">
      <c r="A159" s="406" t="s">
        <v>640</v>
      </c>
      <c r="B159" s="546"/>
      <c r="C159" s="49">
        <v>58092</v>
      </c>
      <c r="D159" s="46" t="s">
        <v>12</v>
      </c>
      <c r="E159" s="449">
        <v>2970</v>
      </c>
      <c r="F159" s="95">
        <f t="shared" si="10"/>
        <v>2227.5</v>
      </c>
      <c r="G159" s="47"/>
    </row>
    <row r="160" spans="1:8" s="1" customFormat="1" ht="21" customHeight="1">
      <c r="A160" s="404" t="s">
        <v>448</v>
      </c>
      <c r="B160" s="546"/>
      <c r="C160" s="90">
        <v>58046</v>
      </c>
      <c r="D160" s="93" t="s">
        <v>198</v>
      </c>
      <c r="E160" s="465">
        <v>25250</v>
      </c>
      <c r="F160" s="133">
        <f t="shared" si="10"/>
        <v>18937.5</v>
      </c>
      <c r="G160" s="104">
        <v>7</v>
      </c>
    </row>
    <row r="161" spans="1:8" s="1" customFormat="1" ht="24" customHeight="1">
      <c r="A161" s="404" t="s">
        <v>449</v>
      </c>
      <c r="B161" s="546"/>
      <c r="C161" s="49">
        <v>58071</v>
      </c>
      <c r="D161" s="112" t="s">
        <v>817</v>
      </c>
      <c r="E161" s="449">
        <v>6820</v>
      </c>
      <c r="F161" s="91">
        <f t="shared" si="10"/>
        <v>5115</v>
      </c>
      <c r="G161" s="50"/>
    </row>
    <row r="162" spans="1:8" s="1" customFormat="1" ht="17.25" customHeight="1">
      <c r="A162" s="406" t="s">
        <v>641</v>
      </c>
      <c r="B162" s="546"/>
      <c r="C162" s="215">
        <v>57243</v>
      </c>
      <c r="D162" s="197" t="s">
        <v>176</v>
      </c>
      <c r="E162" s="449">
        <v>6930</v>
      </c>
      <c r="F162" s="91">
        <f t="shared" si="10"/>
        <v>5197.5</v>
      </c>
      <c r="G162" s="105"/>
    </row>
    <row r="163" spans="1:8" s="1" customFormat="1" ht="19.5" customHeight="1" thickBot="1">
      <c r="A163" s="406" t="s">
        <v>642</v>
      </c>
      <c r="B163" s="546"/>
      <c r="C163" s="49">
        <v>58093</v>
      </c>
      <c r="D163" s="329" t="s">
        <v>270</v>
      </c>
      <c r="E163" s="449">
        <v>3250</v>
      </c>
      <c r="F163" s="95">
        <f t="shared" si="10"/>
        <v>2437.5</v>
      </c>
      <c r="G163" s="47"/>
    </row>
    <row r="164" spans="1:8" s="1" customFormat="1" ht="21" customHeight="1">
      <c r="A164" s="404" t="s">
        <v>451</v>
      </c>
      <c r="B164" s="546"/>
      <c r="C164" s="90">
        <v>58047</v>
      </c>
      <c r="D164" s="93" t="s">
        <v>199</v>
      </c>
      <c r="E164" s="465">
        <v>25250</v>
      </c>
      <c r="F164" s="133">
        <f t="shared" si="10"/>
        <v>18937.5</v>
      </c>
      <c r="G164" s="104">
        <v>7</v>
      </c>
    </row>
    <row r="165" spans="1:8" s="1" customFormat="1" ht="25.5" customHeight="1">
      <c r="A165" s="404" t="s">
        <v>449</v>
      </c>
      <c r="B165" s="21"/>
      <c r="C165" s="48">
        <v>58071</v>
      </c>
      <c r="D165" s="112" t="s">
        <v>817</v>
      </c>
      <c r="E165" s="449">
        <v>6820</v>
      </c>
      <c r="F165" s="91">
        <f t="shared" si="10"/>
        <v>5115</v>
      </c>
      <c r="G165" s="50"/>
    </row>
    <row r="166" spans="1:8" s="1" customFormat="1" ht="30" customHeight="1">
      <c r="A166" s="406" t="s">
        <v>641</v>
      </c>
      <c r="B166" s="21"/>
      <c r="C166" s="215">
        <v>57243</v>
      </c>
      <c r="D166" s="197" t="s">
        <v>176</v>
      </c>
      <c r="E166" s="449">
        <v>6930</v>
      </c>
      <c r="F166" s="91">
        <f t="shared" si="10"/>
        <v>5197.5</v>
      </c>
      <c r="G166" s="105"/>
    </row>
    <row r="167" spans="1:8" s="1" customFormat="1" ht="30.75" customHeight="1" thickBot="1">
      <c r="A167" s="406" t="s">
        <v>642</v>
      </c>
      <c r="B167" s="26"/>
      <c r="C167" s="45">
        <v>58093</v>
      </c>
      <c r="D167" s="329" t="s">
        <v>270</v>
      </c>
      <c r="E167" s="449">
        <v>3250</v>
      </c>
      <c r="F167" s="95">
        <f t="shared" si="10"/>
        <v>2437.5</v>
      </c>
      <c r="G167" s="47"/>
    </row>
    <row r="168" spans="1:8" s="1" customFormat="1">
      <c r="A168" s="406" t="s">
        <v>645</v>
      </c>
      <c r="B168" s="538"/>
      <c r="C168" s="92">
        <v>58048</v>
      </c>
      <c r="D168" s="93" t="s">
        <v>196</v>
      </c>
      <c r="E168" s="465">
        <v>21670</v>
      </c>
      <c r="F168" s="133">
        <f t="shared" si="10"/>
        <v>16252.5</v>
      </c>
      <c r="G168" s="104">
        <v>10</v>
      </c>
    </row>
    <row r="169" spans="1:8" s="1" customFormat="1" ht="30" customHeight="1">
      <c r="A169" s="406" t="s">
        <v>643</v>
      </c>
      <c r="B169" s="538"/>
      <c r="C169" s="48">
        <v>58068</v>
      </c>
      <c r="D169" s="112" t="s">
        <v>818</v>
      </c>
      <c r="E169" s="454">
        <v>6550</v>
      </c>
      <c r="F169" s="91">
        <f t="shared" si="10"/>
        <v>4912.5</v>
      </c>
      <c r="G169" s="50"/>
      <c r="H169"/>
    </row>
    <row r="170" spans="1:8" s="1" customFormat="1" ht="30.75" customHeight="1" thickBot="1">
      <c r="A170" s="406" t="s">
        <v>644</v>
      </c>
      <c r="B170" s="538"/>
      <c r="C170" s="45">
        <v>58097</v>
      </c>
      <c r="D170" s="131" t="s">
        <v>819</v>
      </c>
      <c r="E170" s="455">
        <v>2950</v>
      </c>
      <c r="F170" s="95">
        <f t="shared" si="10"/>
        <v>2212.5</v>
      </c>
      <c r="G170" s="47"/>
    </row>
    <row r="171" spans="1:8" s="1" customFormat="1">
      <c r="A171" s="406" t="s">
        <v>646</v>
      </c>
      <c r="B171" s="538"/>
      <c r="C171" s="92">
        <v>58049</v>
      </c>
      <c r="D171" s="93" t="s">
        <v>197</v>
      </c>
      <c r="E171" s="465">
        <v>21670</v>
      </c>
      <c r="F171" s="133">
        <f t="shared" si="10"/>
        <v>16252.5</v>
      </c>
      <c r="G171" s="104">
        <v>10</v>
      </c>
    </row>
    <row r="172" spans="1:8" s="1" customFormat="1" ht="30" customHeight="1">
      <c r="A172" s="406" t="s">
        <v>647</v>
      </c>
      <c r="B172" s="366"/>
      <c r="C172" s="48">
        <v>58069</v>
      </c>
      <c r="D172" s="112" t="s">
        <v>820</v>
      </c>
      <c r="E172" s="454">
        <v>6550</v>
      </c>
      <c r="F172" s="91">
        <f t="shared" si="10"/>
        <v>4912.5</v>
      </c>
      <c r="G172" s="50"/>
    </row>
    <row r="173" spans="1:8" s="1" customFormat="1" ht="30.75" customHeight="1" thickBot="1">
      <c r="A173" s="406" t="s">
        <v>644</v>
      </c>
      <c r="B173" s="16"/>
      <c r="C173" s="45">
        <v>58097</v>
      </c>
      <c r="D173" s="131" t="s">
        <v>819</v>
      </c>
      <c r="E173" s="455">
        <v>2950</v>
      </c>
      <c r="F173" s="95">
        <f t="shared" si="10"/>
        <v>2212.5</v>
      </c>
      <c r="G173" s="47"/>
    </row>
    <row r="174" spans="1:8" s="1" customFormat="1">
      <c r="A174" s="404" t="s">
        <v>452</v>
      </c>
      <c r="B174" s="538"/>
      <c r="C174" s="92">
        <v>58050</v>
      </c>
      <c r="D174" s="93" t="s">
        <v>200</v>
      </c>
      <c r="E174" s="465">
        <v>28050</v>
      </c>
      <c r="F174" s="133">
        <f t="shared" si="10"/>
        <v>21037.5</v>
      </c>
      <c r="G174" s="104">
        <v>10</v>
      </c>
    </row>
    <row r="175" spans="1:8" s="1" customFormat="1" ht="30" customHeight="1">
      <c r="A175" s="404" t="s">
        <v>453</v>
      </c>
      <c r="B175" s="538"/>
      <c r="C175" s="48">
        <v>58073</v>
      </c>
      <c r="D175" s="49" t="s">
        <v>821</v>
      </c>
      <c r="E175" s="449">
        <v>6600</v>
      </c>
      <c r="F175" s="91">
        <f t="shared" si="10"/>
        <v>4950</v>
      </c>
      <c r="G175" s="50"/>
    </row>
    <row r="176" spans="1:8" s="1" customFormat="1" ht="30" customHeight="1">
      <c r="A176" s="406" t="s">
        <v>648</v>
      </c>
      <c r="B176" s="538"/>
      <c r="C176" s="85">
        <v>57764</v>
      </c>
      <c r="D176" s="437" t="s">
        <v>506</v>
      </c>
      <c r="E176" s="449">
        <v>6660</v>
      </c>
      <c r="F176" s="91">
        <f t="shared" si="10"/>
        <v>4995</v>
      </c>
      <c r="G176" s="105"/>
    </row>
    <row r="177" spans="1:9" s="1" customFormat="1" ht="30.75" customHeight="1" thickBot="1">
      <c r="A177" s="406" t="s">
        <v>649</v>
      </c>
      <c r="B177" s="538"/>
      <c r="C177" s="45">
        <v>58096</v>
      </c>
      <c r="D177" s="437" t="s">
        <v>917</v>
      </c>
      <c r="E177" s="449">
        <v>3250</v>
      </c>
      <c r="F177" s="95">
        <f t="shared" si="10"/>
        <v>2437.5</v>
      </c>
      <c r="G177" s="47"/>
    </row>
    <row r="178" spans="1:9" s="1" customFormat="1">
      <c r="A178" s="404" t="s">
        <v>454</v>
      </c>
      <c r="B178" s="538"/>
      <c r="C178" s="92">
        <v>58051</v>
      </c>
      <c r="D178" s="93" t="s">
        <v>201</v>
      </c>
      <c r="E178" s="465">
        <v>28050</v>
      </c>
      <c r="F178" s="133">
        <f t="shared" si="10"/>
        <v>21037.5</v>
      </c>
      <c r="G178" s="104">
        <v>10</v>
      </c>
    </row>
    <row r="179" spans="1:9" s="1" customFormat="1" ht="30" customHeight="1">
      <c r="A179" s="404" t="s">
        <v>453</v>
      </c>
      <c r="B179" s="538"/>
      <c r="C179" s="48">
        <v>58073</v>
      </c>
      <c r="D179" s="112" t="s">
        <v>822</v>
      </c>
      <c r="E179" s="449">
        <v>6600</v>
      </c>
      <c r="F179" s="91">
        <f t="shared" si="10"/>
        <v>4950</v>
      </c>
      <c r="G179" s="50"/>
    </row>
    <row r="180" spans="1:9" s="1" customFormat="1" ht="30" customHeight="1">
      <c r="A180" s="406" t="s">
        <v>648</v>
      </c>
      <c r="B180" s="538"/>
      <c r="C180" s="85">
        <v>57764</v>
      </c>
      <c r="D180" s="193" t="s">
        <v>564</v>
      </c>
      <c r="E180" s="449">
        <v>6660</v>
      </c>
      <c r="F180" s="96">
        <f t="shared" si="10"/>
        <v>4995</v>
      </c>
      <c r="G180" s="105"/>
      <c r="H180"/>
    </row>
    <row r="181" spans="1:9" s="1" customFormat="1" ht="30.75" customHeight="1" thickBot="1">
      <c r="A181" s="406" t="s">
        <v>649</v>
      </c>
      <c r="B181" s="538"/>
      <c r="C181" s="45">
        <v>58096</v>
      </c>
      <c r="D181" s="437" t="s">
        <v>917</v>
      </c>
      <c r="E181" s="449">
        <v>3250</v>
      </c>
      <c r="F181" s="95">
        <f t="shared" si="10"/>
        <v>2437.5</v>
      </c>
      <c r="G181" s="47"/>
    </row>
    <row r="182" spans="1:9" s="1" customFormat="1">
      <c r="A182" s="406" t="s">
        <v>650</v>
      </c>
      <c r="B182" s="538"/>
      <c r="C182" s="92">
        <v>58052</v>
      </c>
      <c r="D182" s="93" t="s">
        <v>918</v>
      </c>
      <c r="E182" s="465">
        <v>26570</v>
      </c>
      <c r="F182" s="133">
        <f t="shared" si="10"/>
        <v>19927.5</v>
      </c>
      <c r="G182" s="104">
        <v>10</v>
      </c>
      <c r="I182"/>
    </row>
    <row r="183" spans="1:9" s="1" customFormat="1">
      <c r="A183" s="406" t="s">
        <v>651</v>
      </c>
      <c r="B183" s="538"/>
      <c r="C183" s="48">
        <v>58072</v>
      </c>
      <c r="D183" s="112" t="s">
        <v>920</v>
      </c>
      <c r="E183" s="449">
        <v>6270</v>
      </c>
      <c r="F183" s="91">
        <f t="shared" si="10"/>
        <v>4702.5</v>
      </c>
      <c r="G183" s="50"/>
    </row>
    <row r="184" spans="1:9" s="1" customFormat="1" ht="22.5" customHeight="1">
      <c r="A184" s="406" t="s">
        <v>652</v>
      </c>
      <c r="B184" s="538"/>
      <c r="C184" s="196">
        <v>57765</v>
      </c>
      <c r="D184" s="329" t="s">
        <v>271</v>
      </c>
      <c r="E184" s="449">
        <v>6380</v>
      </c>
      <c r="F184" s="91">
        <f t="shared" ref="F184" si="12">-((E184*$F$3)-E184)</f>
        <v>4785</v>
      </c>
      <c r="G184" s="105"/>
    </row>
    <row r="185" spans="1:9" s="1" customFormat="1" ht="25.5" customHeight="1" thickBot="1">
      <c r="A185" s="406" t="s">
        <v>653</v>
      </c>
      <c r="B185" s="538"/>
      <c r="C185" s="45">
        <v>58095</v>
      </c>
      <c r="D185" s="396" t="s">
        <v>565</v>
      </c>
      <c r="E185" s="449">
        <v>3140</v>
      </c>
      <c r="F185" s="95">
        <f t="shared" si="10"/>
        <v>2355</v>
      </c>
      <c r="G185" s="47"/>
      <c r="H185" s="70"/>
    </row>
    <row r="186" spans="1:9" s="1" customFormat="1">
      <c r="A186" s="406" t="s">
        <v>654</v>
      </c>
      <c r="B186" s="538"/>
      <c r="C186" s="92">
        <v>58053</v>
      </c>
      <c r="D186" s="93" t="s">
        <v>919</v>
      </c>
      <c r="E186" s="465">
        <v>26570</v>
      </c>
      <c r="F186" s="133">
        <f t="shared" si="10"/>
        <v>19927.5</v>
      </c>
      <c r="G186" s="104"/>
    </row>
    <row r="187" spans="1:9" s="1" customFormat="1">
      <c r="A187" s="406" t="s">
        <v>651</v>
      </c>
      <c r="B187" s="21"/>
      <c r="C187" s="48">
        <v>58072</v>
      </c>
      <c r="D187" s="49" t="s">
        <v>13</v>
      </c>
      <c r="E187" s="449">
        <v>6270</v>
      </c>
      <c r="F187" s="91">
        <f t="shared" si="10"/>
        <v>4702.5</v>
      </c>
      <c r="G187" s="50"/>
    </row>
    <row r="188" spans="1:9" s="1" customFormat="1" ht="22.5" customHeight="1" thickBot="1">
      <c r="A188" s="406" t="s">
        <v>652</v>
      </c>
      <c r="B188" s="21"/>
      <c r="C188" s="196">
        <v>57765</v>
      </c>
      <c r="D188" s="329" t="s">
        <v>271</v>
      </c>
      <c r="E188" s="449">
        <v>6380</v>
      </c>
      <c r="F188" s="91">
        <f t="shared" si="10"/>
        <v>4785</v>
      </c>
      <c r="G188" s="105"/>
      <c r="H188" s="46"/>
    </row>
    <row r="189" spans="1:9" s="1" customFormat="1" ht="33.75" customHeight="1" thickBot="1">
      <c r="A189" s="406" t="s">
        <v>653</v>
      </c>
      <c r="B189" s="152"/>
      <c r="C189" s="85">
        <v>58095</v>
      </c>
      <c r="D189" s="396" t="s">
        <v>565</v>
      </c>
      <c r="E189" s="449">
        <v>3140</v>
      </c>
      <c r="F189" s="96">
        <f t="shared" si="10"/>
        <v>2355</v>
      </c>
      <c r="G189" s="47"/>
      <c r="H189" s="70"/>
    </row>
    <row r="190" spans="1:9" s="1" customFormat="1" ht="27" customHeight="1">
      <c r="A190" s="406" t="s">
        <v>655</v>
      </c>
      <c r="B190" s="409"/>
      <c r="C190" s="413">
        <v>58651</v>
      </c>
      <c r="D190" s="400" t="s">
        <v>555</v>
      </c>
      <c r="E190" s="465">
        <v>22000</v>
      </c>
      <c r="F190" s="138">
        <f t="shared" si="10"/>
        <v>16500</v>
      </c>
      <c r="G190" s="105"/>
      <c r="H190" s="364"/>
    </row>
    <row r="191" spans="1:9" s="1" customFormat="1" ht="27" customHeight="1">
      <c r="A191" s="406" t="s">
        <v>655</v>
      </c>
      <c r="B191" s="409"/>
      <c r="C191" s="49">
        <v>58652</v>
      </c>
      <c r="D191" s="400" t="s">
        <v>556</v>
      </c>
      <c r="E191" s="465">
        <v>22000</v>
      </c>
      <c r="F191" s="138">
        <f t="shared" si="10"/>
        <v>16500</v>
      </c>
      <c r="G191" s="105"/>
      <c r="H191" s="364"/>
    </row>
    <row r="192" spans="1:9" s="1" customFormat="1" ht="27" customHeight="1">
      <c r="A192" s="406" t="s">
        <v>656</v>
      </c>
      <c r="B192" s="409"/>
      <c r="C192" s="49">
        <v>57048</v>
      </c>
      <c r="D192" s="396" t="s">
        <v>557</v>
      </c>
      <c r="E192" s="449">
        <v>6160</v>
      </c>
      <c r="F192" s="91">
        <f t="shared" si="10"/>
        <v>4620</v>
      </c>
      <c r="G192" s="105"/>
      <c r="H192" s="364"/>
    </row>
    <row r="193" spans="1:8" s="1" customFormat="1" ht="27" customHeight="1">
      <c r="A193" s="406" t="s">
        <v>657</v>
      </c>
      <c r="B193" s="409"/>
      <c r="C193" s="49">
        <v>57047</v>
      </c>
      <c r="D193" t="s">
        <v>559</v>
      </c>
      <c r="E193" s="449">
        <v>2750</v>
      </c>
      <c r="F193" s="91">
        <f t="shared" si="10"/>
        <v>2062.5</v>
      </c>
      <c r="G193" s="105"/>
      <c r="H193" s="364"/>
    </row>
    <row r="194" spans="1:8" s="1" customFormat="1" ht="27" customHeight="1">
      <c r="A194" s="415" t="s">
        <v>823</v>
      </c>
      <c r="B194" s="409"/>
      <c r="C194" s="413">
        <v>58653</v>
      </c>
      <c r="D194" s="413" t="s">
        <v>560</v>
      </c>
      <c r="E194" s="465">
        <v>23650</v>
      </c>
      <c r="F194" s="138">
        <f t="shared" si="10"/>
        <v>17737.5</v>
      </c>
      <c r="G194" s="105"/>
      <c r="H194" s="364"/>
    </row>
    <row r="195" spans="1:8" s="1" customFormat="1" ht="27" customHeight="1">
      <c r="A195" s="415" t="s">
        <v>824</v>
      </c>
      <c r="B195" s="409"/>
      <c r="C195" s="413">
        <v>58654</v>
      </c>
      <c r="D195" s="413" t="s">
        <v>561</v>
      </c>
      <c r="E195" s="465">
        <v>23650</v>
      </c>
      <c r="F195" s="138">
        <f t="shared" si="10"/>
        <v>17737.5</v>
      </c>
      <c r="G195" s="105"/>
      <c r="H195" s="364"/>
    </row>
    <row r="196" spans="1:8" s="1" customFormat="1" ht="27" customHeight="1">
      <c r="A196" s="426" t="s">
        <v>809</v>
      </c>
      <c r="B196" s="409"/>
      <c r="C196" s="49">
        <v>57046</v>
      </c>
      <c r="D196" s="112" t="s">
        <v>562</v>
      </c>
      <c r="E196" s="449">
        <v>6380</v>
      </c>
      <c r="F196" s="91">
        <f t="shared" si="10"/>
        <v>4785</v>
      </c>
      <c r="G196" s="105"/>
      <c r="H196" s="364"/>
    </row>
    <row r="197" spans="1:8" s="1" customFormat="1" ht="27" customHeight="1">
      <c r="A197" s="415" t="s">
        <v>825</v>
      </c>
      <c r="B197" s="409"/>
      <c r="C197" s="49">
        <v>57055</v>
      </c>
      <c r="D197" s="112" t="s">
        <v>563</v>
      </c>
      <c r="E197" s="449">
        <v>2970</v>
      </c>
      <c r="F197" s="91">
        <f t="shared" si="10"/>
        <v>2227.5</v>
      </c>
      <c r="G197" s="105"/>
      <c r="H197" s="364"/>
    </row>
    <row r="198" spans="1:8" s="1" customFormat="1" ht="20.25" customHeight="1">
      <c r="A198" s="399"/>
      <c r="B198" s="57"/>
      <c r="C198" s="221">
        <v>58101</v>
      </c>
      <c r="D198" s="535" t="s">
        <v>133</v>
      </c>
      <c r="E198" s="536"/>
      <c r="F198" s="537"/>
      <c r="G198" s="110"/>
    </row>
    <row r="199" spans="1:8" s="1" customFormat="1" ht="15.75" customHeight="1">
      <c r="A199" s="406" t="s">
        <v>658</v>
      </c>
      <c r="B199" s="2"/>
      <c r="C199" s="128">
        <v>58078</v>
      </c>
      <c r="D199" s="128" t="s">
        <v>272</v>
      </c>
      <c r="E199" s="449">
        <v>1210</v>
      </c>
      <c r="F199" s="91">
        <f t="shared" si="10"/>
        <v>907.5</v>
      </c>
      <c r="G199" s="129"/>
    </row>
    <row r="200" spans="1:8" s="1" customFormat="1" ht="15" customHeight="1">
      <c r="A200" s="406" t="s">
        <v>659</v>
      </c>
      <c r="B200" s="538"/>
      <c r="C200" s="99">
        <v>58103</v>
      </c>
      <c r="D200" s="100" t="s">
        <v>921</v>
      </c>
      <c r="E200" s="465">
        <v>11500</v>
      </c>
      <c r="F200" s="153">
        <f t="shared" ref="F200:F301" si="13">-((E200*$F$3)-E200)</f>
        <v>8625</v>
      </c>
      <c r="G200" s="106"/>
    </row>
    <row r="201" spans="1:8" s="1" customFormat="1" ht="26.25" customHeight="1">
      <c r="A201" s="406" t="s">
        <v>578</v>
      </c>
      <c r="B201" s="538"/>
      <c r="C201" s="48">
        <v>58055</v>
      </c>
      <c r="D201" s="337" t="s">
        <v>273</v>
      </c>
      <c r="E201" s="449">
        <v>2310</v>
      </c>
      <c r="F201" s="91">
        <f t="shared" si="13"/>
        <v>1732.5</v>
      </c>
      <c r="G201" s="50"/>
    </row>
    <row r="202" spans="1:8" s="1" customFormat="1" ht="27.75" customHeight="1">
      <c r="A202" s="406" t="s">
        <v>577</v>
      </c>
      <c r="B202" s="538"/>
      <c r="C202" s="48">
        <v>58194</v>
      </c>
      <c r="D202" s="329" t="s">
        <v>232</v>
      </c>
      <c r="E202" s="449">
        <v>2040</v>
      </c>
      <c r="F202" s="91">
        <f t="shared" si="13"/>
        <v>1530</v>
      </c>
      <c r="G202" s="50"/>
    </row>
    <row r="203" spans="1:8" s="1" customFormat="1" ht="25.5" customHeight="1" thickBot="1">
      <c r="A203" s="406" t="s">
        <v>576</v>
      </c>
      <c r="B203" s="538"/>
      <c r="C203" s="203">
        <v>57252</v>
      </c>
      <c r="D203" s="204" t="s">
        <v>177</v>
      </c>
      <c r="E203" s="449">
        <v>2640</v>
      </c>
      <c r="F203" s="205">
        <f t="shared" si="13"/>
        <v>1980</v>
      </c>
      <c r="G203" s="201"/>
    </row>
    <row r="204" spans="1:8" s="1" customFormat="1" ht="15" customHeight="1">
      <c r="A204" s="406" t="s">
        <v>660</v>
      </c>
      <c r="B204" s="538"/>
      <c r="C204" s="92">
        <v>58104</v>
      </c>
      <c r="D204" s="93" t="s">
        <v>922</v>
      </c>
      <c r="E204" s="465">
        <v>12540</v>
      </c>
      <c r="F204" s="133">
        <f t="shared" si="13"/>
        <v>9405</v>
      </c>
      <c r="G204" s="104"/>
    </row>
    <row r="205" spans="1:8" s="1" customFormat="1" ht="30" customHeight="1">
      <c r="A205" s="406" t="s">
        <v>580</v>
      </c>
      <c r="B205" s="538"/>
      <c r="C205" s="48">
        <v>58056</v>
      </c>
      <c r="D205" s="337" t="s">
        <v>233</v>
      </c>
      <c r="E205" s="449">
        <v>2590</v>
      </c>
      <c r="F205" s="91">
        <f t="shared" si="13"/>
        <v>1942.5</v>
      </c>
      <c r="G205" s="50"/>
      <c r="H205" s="100"/>
    </row>
    <row r="206" spans="1:8" s="1" customFormat="1" ht="30" customHeight="1">
      <c r="A206" s="406" t="s">
        <v>577</v>
      </c>
      <c r="B206" s="538"/>
      <c r="C206" s="48">
        <v>58194</v>
      </c>
      <c r="D206" s="329" t="s">
        <v>232</v>
      </c>
      <c r="E206" s="449">
        <v>2040</v>
      </c>
      <c r="F206" s="91">
        <f t="shared" si="13"/>
        <v>1530</v>
      </c>
      <c r="G206" s="50"/>
    </row>
    <row r="207" spans="1:8" s="1" customFormat="1" ht="24.75" customHeight="1" thickBot="1">
      <c r="A207" s="406" t="s">
        <v>583</v>
      </c>
      <c r="B207" s="538"/>
      <c r="C207" s="203">
        <v>57251</v>
      </c>
      <c r="D207" s="204" t="s">
        <v>228</v>
      </c>
      <c r="E207" s="449">
        <v>3030</v>
      </c>
      <c r="F207" s="205">
        <f t="shared" si="13"/>
        <v>2272.5</v>
      </c>
      <c r="G207" s="201"/>
    </row>
    <row r="208" spans="1:8" s="1" customFormat="1" ht="15" customHeight="1">
      <c r="A208" s="406" t="s">
        <v>661</v>
      </c>
      <c r="B208" s="538"/>
      <c r="C208" s="92">
        <v>58105</v>
      </c>
      <c r="D208" s="93" t="s">
        <v>923</v>
      </c>
      <c r="E208" s="465">
        <v>13090</v>
      </c>
      <c r="F208" s="133">
        <f t="shared" si="13"/>
        <v>9817.5</v>
      </c>
      <c r="G208" s="104"/>
    </row>
    <row r="209" spans="1:8" s="1" customFormat="1" ht="27.75" customHeight="1">
      <c r="A209" s="406" t="s">
        <v>584</v>
      </c>
      <c r="B209" s="538"/>
      <c r="C209" s="48">
        <v>58057</v>
      </c>
      <c r="D209" s="337" t="s">
        <v>234</v>
      </c>
      <c r="E209" s="449">
        <v>2750</v>
      </c>
      <c r="F209" s="91">
        <f t="shared" si="13"/>
        <v>2062.5</v>
      </c>
      <c r="G209"/>
    </row>
    <row r="210" spans="1:8" s="1" customFormat="1" ht="27" customHeight="1">
      <c r="A210" s="406" t="s">
        <v>577</v>
      </c>
      <c r="B210" s="538"/>
      <c r="C210" s="48">
        <v>58194</v>
      </c>
      <c r="D210" s="329" t="s">
        <v>232</v>
      </c>
      <c r="E210" s="449">
        <v>2040</v>
      </c>
      <c r="F210" s="91">
        <f t="shared" si="13"/>
        <v>1530</v>
      </c>
      <c r="G210" s="50"/>
    </row>
    <row r="211" spans="1:8" s="1" customFormat="1" ht="24" customHeight="1" thickBot="1">
      <c r="A211" s="406" t="s">
        <v>585</v>
      </c>
      <c r="B211" s="538"/>
      <c r="C211" s="203">
        <v>57250</v>
      </c>
      <c r="D211" s="204" t="s">
        <v>235</v>
      </c>
      <c r="E211" s="449">
        <v>3140</v>
      </c>
      <c r="F211" s="205">
        <f t="shared" si="13"/>
        <v>2355</v>
      </c>
      <c r="G211" s="201"/>
    </row>
    <row r="212" spans="1:8" s="1" customFormat="1" ht="15" customHeight="1">
      <c r="A212" s="406" t="s">
        <v>662</v>
      </c>
      <c r="B212" s="538"/>
      <c r="C212" s="92">
        <v>58106</v>
      </c>
      <c r="D212" s="93" t="s">
        <v>924</v>
      </c>
      <c r="E212" s="465">
        <v>13640</v>
      </c>
      <c r="F212" s="133">
        <f t="shared" si="13"/>
        <v>10230</v>
      </c>
      <c r="G212" s="104">
        <v>20</v>
      </c>
    </row>
    <row r="213" spans="1:8" s="1" customFormat="1" ht="30" customHeight="1">
      <c r="A213" s="406" t="s">
        <v>587</v>
      </c>
      <c r="B213" s="538"/>
      <c r="C213" s="48">
        <v>58058</v>
      </c>
      <c r="D213" s="329" t="s">
        <v>236</v>
      </c>
      <c r="E213" s="449">
        <v>2970</v>
      </c>
      <c r="F213" s="91">
        <f t="shared" si="13"/>
        <v>2227.5</v>
      </c>
      <c r="G213" s="50"/>
    </row>
    <row r="214" spans="1:8" s="1" customFormat="1" ht="26.25" customHeight="1">
      <c r="A214" s="406" t="s">
        <v>577</v>
      </c>
      <c r="B214" s="538"/>
      <c r="C214" s="48">
        <v>58194</v>
      </c>
      <c r="D214" s="329" t="s">
        <v>232</v>
      </c>
      <c r="E214" s="449">
        <v>2040</v>
      </c>
      <c r="F214" s="91">
        <f t="shared" si="13"/>
        <v>1530</v>
      </c>
      <c r="G214" s="50"/>
    </row>
    <row r="215" spans="1:8" s="1" customFormat="1" ht="22.5" customHeight="1">
      <c r="A215" s="406" t="s">
        <v>588</v>
      </c>
      <c r="B215" s="538"/>
      <c r="C215" s="49">
        <v>57263</v>
      </c>
      <c r="D215" s="112" t="s">
        <v>237</v>
      </c>
      <c r="E215" s="449">
        <v>3250</v>
      </c>
      <c r="F215" s="91">
        <f t="shared" ref="F215" si="14">-((E215*$F$3)-E215)</f>
        <v>2437.5</v>
      </c>
      <c r="G215" s="105"/>
    </row>
    <row r="216" spans="1:8" s="1" customFormat="1" ht="14.25" customHeight="1">
      <c r="A216" s="406" t="s">
        <v>663</v>
      </c>
      <c r="B216" s="538"/>
      <c r="C216" s="49">
        <v>57302</v>
      </c>
      <c r="D216" s="354" t="s">
        <v>274</v>
      </c>
      <c r="E216" s="465">
        <v>14360</v>
      </c>
      <c r="F216" s="138">
        <f t="shared" si="13"/>
        <v>10770</v>
      </c>
      <c r="G216" s="50"/>
      <c r="H216" s="322"/>
    </row>
    <row r="217" spans="1:8" s="1" customFormat="1" ht="29.25" customHeight="1">
      <c r="A217" s="406" t="s">
        <v>587</v>
      </c>
      <c r="B217" s="538"/>
      <c r="C217" s="48">
        <v>58058</v>
      </c>
      <c r="D217" s="348" t="s">
        <v>236</v>
      </c>
      <c r="E217" s="449">
        <v>2970</v>
      </c>
      <c r="F217" s="91">
        <f t="shared" si="13"/>
        <v>2227.5</v>
      </c>
      <c r="G217" s="48"/>
      <c r="H217" s="322"/>
    </row>
    <row r="218" spans="1:8" s="1" customFormat="1" ht="19.5" customHeight="1" thickBot="1">
      <c r="A218" s="406" t="s">
        <v>664</v>
      </c>
      <c r="B218" s="538"/>
      <c r="C218" s="46">
        <v>57294</v>
      </c>
      <c r="D218" s="396" t="s">
        <v>458</v>
      </c>
      <c r="E218" s="449">
        <v>3360</v>
      </c>
      <c r="F218" s="95">
        <f t="shared" si="13"/>
        <v>2520</v>
      </c>
      <c r="G218" s="47"/>
      <c r="H218" s="322"/>
    </row>
    <row r="219" spans="1:8" s="1" customFormat="1" ht="15.75" customHeight="1">
      <c r="A219" s="406" t="s">
        <v>665</v>
      </c>
      <c r="B219" s="538"/>
      <c r="C219" s="136">
        <v>57299</v>
      </c>
      <c r="D219" s="354" t="s">
        <v>275</v>
      </c>
      <c r="E219" s="449">
        <v>14080</v>
      </c>
      <c r="F219" s="101">
        <f t="shared" si="13"/>
        <v>10560</v>
      </c>
      <c r="G219" s="106"/>
      <c r="H219" s="322"/>
    </row>
    <row r="220" spans="1:8" s="1" customFormat="1" ht="18.75" customHeight="1">
      <c r="A220" s="406" t="s">
        <v>666</v>
      </c>
      <c r="B220" s="538"/>
      <c r="C220" s="49"/>
      <c r="D220" s="112" t="s">
        <v>169</v>
      </c>
      <c r="E220" s="449">
        <v>4510</v>
      </c>
      <c r="F220" s="91">
        <f t="shared" si="13"/>
        <v>3382.5</v>
      </c>
      <c r="G220" s="50"/>
      <c r="H220" s="322"/>
    </row>
    <row r="221" spans="1:8" s="1" customFormat="1" ht="20.25" customHeight="1">
      <c r="A221" s="406" t="s">
        <v>588</v>
      </c>
      <c r="B221" s="538"/>
      <c r="C221" s="49">
        <v>57263</v>
      </c>
      <c r="D221" s="112" t="s">
        <v>237</v>
      </c>
      <c r="E221" s="449">
        <v>3250</v>
      </c>
      <c r="F221" s="91">
        <f t="shared" si="13"/>
        <v>2437.5</v>
      </c>
      <c r="G221" s="50"/>
      <c r="H221" s="167"/>
    </row>
    <row r="222" spans="1:8" s="1" customFormat="1" ht="15" customHeight="1">
      <c r="A222" s="406" t="s">
        <v>667</v>
      </c>
      <c r="B222" s="538"/>
      <c r="C222" s="90">
        <v>58107</v>
      </c>
      <c r="D222" s="90" t="s">
        <v>925</v>
      </c>
      <c r="E222" s="465">
        <v>14300</v>
      </c>
      <c r="F222" s="138">
        <f t="shared" si="13"/>
        <v>10725</v>
      </c>
      <c r="G222" s="50">
        <v>20</v>
      </c>
    </row>
    <row r="223" spans="1:8" s="1" customFormat="1" ht="24" customHeight="1">
      <c r="A223" s="406" t="s">
        <v>590</v>
      </c>
      <c r="B223" s="538"/>
      <c r="C223" s="48">
        <v>58059</v>
      </c>
      <c r="D223" s="438" t="s">
        <v>238</v>
      </c>
      <c r="E223" s="449">
        <v>3140</v>
      </c>
      <c r="F223" s="91">
        <f t="shared" si="13"/>
        <v>2355</v>
      </c>
      <c r="G223" s="50"/>
    </row>
    <row r="224" spans="1:8" s="1" customFormat="1" ht="27" customHeight="1">
      <c r="A224" s="406" t="s">
        <v>577</v>
      </c>
      <c r="B224" s="538"/>
      <c r="C224" s="48">
        <v>58194</v>
      </c>
      <c r="D224" s="329" t="s">
        <v>232</v>
      </c>
      <c r="E224" s="449">
        <v>2040</v>
      </c>
      <c r="F224" s="96">
        <f t="shared" si="13"/>
        <v>1530</v>
      </c>
      <c r="G224" s="105"/>
    </row>
    <row r="225" spans="1:8" s="1" customFormat="1" ht="20.25" customHeight="1" thickBot="1">
      <c r="A225" s="406" t="s">
        <v>591</v>
      </c>
      <c r="B225" s="538"/>
      <c r="C225" s="203">
        <v>57254</v>
      </c>
      <c r="D225" s="204" t="s">
        <v>239</v>
      </c>
      <c r="E225" s="449">
        <v>3410</v>
      </c>
      <c r="F225" s="205">
        <f t="shared" ref="F225" si="15">-((E225*$F$3)-E225)</f>
        <v>2557.5</v>
      </c>
      <c r="G225" s="201"/>
    </row>
    <row r="226" spans="1:8" s="1" customFormat="1" ht="15" customHeight="1">
      <c r="A226" s="406" t="s">
        <v>668</v>
      </c>
      <c r="B226" s="538"/>
      <c r="C226" s="92">
        <v>58108</v>
      </c>
      <c r="D226" s="93" t="s">
        <v>926</v>
      </c>
      <c r="E226" s="449">
        <v>14580</v>
      </c>
      <c r="F226" s="133">
        <f t="shared" si="13"/>
        <v>10935</v>
      </c>
      <c r="G226" s="104">
        <v>20</v>
      </c>
    </row>
    <row r="227" spans="1:8" s="1" customFormat="1" ht="25.5" customHeight="1">
      <c r="A227" s="406" t="s">
        <v>601</v>
      </c>
      <c r="B227" s="538"/>
      <c r="C227" s="48">
        <v>58061</v>
      </c>
      <c r="D227" s="329" t="s">
        <v>246</v>
      </c>
      <c r="E227" s="449">
        <v>3250</v>
      </c>
      <c r="F227" s="91">
        <f t="shared" si="13"/>
        <v>2437.5</v>
      </c>
      <c r="G227" s="50"/>
    </row>
    <row r="228" spans="1:8" s="1" customFormat="1" ht="30" customHeight="1">
      <c r="A228" s="406" t="s">
        <v>577</v>
      </c>
      <c r="B228" s="538"/>
      <c r="C228" s="48">
        <v>58194</v>
      </c>
      <c r="D228" s="329" t="s">
        <v>232</v>
      </c>
      <c r="E228" s="449">
        <v>2040</v>
      </c>
      <c r="F228" s="91">
        <f t="shared" si="13"/>
        <v>1530</v>
      </c>
      <c r="G228" s="50"/>
    </row>
    <row r="229" spans="1:8" s="1" customFormat="1" ht="21" customHeight="1" thickBot="1">
      <c r="A229" s="406" t="s">
        <v>591</v>
      </c>
      <c r="B229" s="546"/>
      <c r="C229" s="203">
        <v>57254</v>
      </c>
      <c r="D229" s="204" t="s">
        <v>239</v>
      </c>
      <c r="E229" s="449">
        <v>3410</v>
      </c>
      <c r="F229" s="205">
        <f t="shared" si="13"/>
        <v>2557.5</v>
      </c>
      <c r="G229" s="201"/>
    </row>
    <row r="230" spans="1:8" s="1" customFormat="1" ht="15" customHeight="1">
      <c r="A230" s="406" t="s">
        <v>669</v>
      </c>
      <c r="B230" s="546"/>
      <c r="C230" s="92">
        <v>58109</v>
      </c>
      <c r="D230" s="93" t="s">
        <v>927</v>
      </c>
      <c r="E230" s="465">
        <v>14800</v>
      </c>
      <c r="F230" s="133">
        <f t="shared" si="13"/>
        <v>11100</v>
      </c>
      <c r="G230" s="104">
        <v>20</v>
      </c>
    </row>
    <row r="231" spans="1:8" s="1" customFormat="1" ht="27.75" customHeight="1">
      <c r="A231" s="406" t="s">
        <v>593</v>
      </c>
      <c r="B231" s="21"/>
      <c r="C231" s="49">
        <v>58060</v>
      </c>
      <c r="D231" s="329" t="s">
        <v>240</v>
      </c>
      <c r="E231" s="449">
        <v>3250</v>
      </c>
      <c r="F231" s="91">
        <f t="shared" si="13"/>
        <v>2437.5</v>
      </c>
      <c r="G231" s="50"/>
    </row>
    <row r="232" spans="1:8" s="1" customFormat="1" ht="26.25" customHeight="1">
      <c r="A232" s="406" t="s">
        <v>577</v>
      </c>
      <c r="B232" s="390"/>
      <c r="C232" s="48">
        <v>58194</v>
      </c>
      <c r="D232" s="329" t="s">
        <v>232</v>
      </c>
      <c r="E232" s="449">
        <v>2040</v>
      </c>
      <c r="F232" s="91">
        <f t="shared" si="13"/>
        <v>1530</v>
      </c>
      <c r="G232" s="50"/>
    </row>
    <row r="233" spans="1:8" s="1" customFormat="1" ht="24.75" customHeight="1">
      <c r="A233" s="406" t="s">
        <v>594</v>
      </c>
      <c r="B233" s="195"/>
      <c r="C233" s="308">
        <v>57266</v>
      </c>
      <c r="D233" s="4" t="s">
        <v>226</v>
      </c>
      <c r="E233" s="449">
        <v>3520</v>
      </c>
      <c r="F233" s="205">
        <f t="shared" si="13"/>
        <v>2640</v>
      </c>
      <c r="G233" s="201"/>
    </row>
    <row r="234" spans="1:8" s="1" customFormat="1" ht="17.25" customHeight="1">
      <c r="A234" s="406" t="s">
        <v>670</v>
      </c>
      <c r="B234" s="191"/>
      <c r="C234" s="136">
        <v>57301</v>
      </c>
      <c r="D234" s="354" t="s">
        <v>276</v>
      </c>
      <c r="E234" s="449">
        <v>16170</v>
      </c>
      <c r="F234" s="153">
        <f t="shared" si="13"/>
        <v>12127.5</v>
      </c>
      <c r="G234" s="106"/>
      <c r="H234" s="322"/>
    </row>
    <row r="235" spans="1:8" s="1" customFormat="1" ht="27.75" customHeight="1">
      <c r="A235" s="406" t="s">
        <v>593</v>
      </c>
      <c r="B235" s="191"/>
      <c r="C235" s="49">
        <v>58060</v>
      </c>
      <c r="D235" s="348" t="s">
        <v>240</v>
      </c>
      <c r="E235" s="449">
        <v>3250</v>
      </c>
      <c r="F235" s="91">
        <f t="shared" si="13"/>
        <v>2437.5</v>
      </c>
      <c r="G235" s="50"/>
      <c r="H235" s="323"/>
    </row>
    <row r="236" spans="1:8" s="1" customFormat="1" ht="22.5" customHeight="1" thickBot="1">
      <c r="A236" s="406" t="s">
        <v>614</v>
      </c>
      <c r="B236" s="191"/>
      <c r="C236" s="45">
        <v>57293</v>
      </c>
      <c r="D236" s="349" t="s">
        <v>224</v>
      </c>
      <c r="E236" s="449">
        <v>3580</v>
      </c>
      <c r="F236" s="95">
        <f t="shared" si="13"/>
        <v>2685</v>
      </c>
      <c r="G236" s="47"/>
      <c r="H236" s="322"/>
    </row>
    <row r="237" spans="1:8" s="1" customFormat="1" ht="17.25" customHeight="1">
      <c r="A237" s="406" t="s">
        <v>670</v>
      </c>
      <c r="B237" s="191"/>
      <c r="C237" s="350">
        <v>57298</v>
      </c>
      <c r="D237" s="439" t="s">
        <v>928</v>
      </c>
      <c r="E237" s="449">
        <v>16500</v>
      </c>
      <c r="F237" s="153">
        <f t="shared" si="13"/>
        <v>12375</v>
      </c>
      <c r="G237" s="106"/>
      <c r="H237" s="322"/>
    </row>
    <row r="238" spans="1:8" s="1" customFormat="1" ht="17.25" customHeight="1">
      <c r="A238" s="406" t="s">
        <v>671</v>
      </c>
      <c r="B238" s="191"/>
      <c r="C238" s="49">
        <v>57295</v>
      </c>
      <c r="D238" s="112" t="s">
        <v>170</v>
      </c>
      <c r="E238" s="449">
        <v>4950</v>
      </c>
      <c r="F238" s="91">
        <f t="shared" si="13"/>
        <v>3712.5</v>
      </c>
      <c r="G238" s="50"/>
      <c r="H238" s="322"/>
    </row>
    <row r="239" spans="1:8" s="1" customFormat="1" ht="17.25" customHeight="1" thickBot="1">
      <c r="A239" s="406" t="s">
        <v>672</v>
      </c>
      <c r="B239" s="191"/>
      <c r="C239" s="46">
        <v>57292</v>
      </c>
      <c r="D239" s="131" t="s">
        <v>171</v>
      </c>
      <c r="E239" s="449">
        <v>3470</v>
      </c>
      <c r="F239" s="95">
        <f t="shared" si="13"/>
        <v>2602.5</v>
      </c>
      <c r="G239" s="47"/>
      <c r="H239" s="322"/>
    </row>
    <row r="240" spans="1:8" s="1" customFormat="1" ht="17.25" customHeight="1">
      <c r="A240" s="406" t="s">
        <v>673</v>
      </c>
      <c r="B240" s="191"/>
      <c r="C240" s="350">
        <v>57297</v>
      </c>
      <c r="D240" s="354" t="s">
        <v>277</v>
      </c>
      <c r="E240" s="449">
        <v>17380</v>
      </c>
      <c r="F240" s="153">
        <f t="shared" si="13"/>
        <v>13035</v>
      </c>
      <c r="G240" s="106"/>
      <c r="H240" s="322"/>
    </row>
    <row r="241" spans="1:8" s="1" customFormat="1" ht="17.25" customHeight="1">
      <c r="A241" s="406" t="s">
        <v>674</v>
      </c>
      <c r="B241" s="191"/>
      <c r="C241" s="351">
        <v>57965</v>
      </c>
      <c r="D241" s="113" t="s">
        <v>93</v>
      </c>
      <c r="E241" s="449">
        <v>5010</v>
      </c>
      <c r="F241" s="91">
        <f t="shared" si="13"/>
        <v>3757.5</v>
      </c>
      <c r="G241" s="50"/>
      <c r="H241" s="323"/>
    </row>
    <row r="242" spans="1:8" s="1" customFormat="1" ht="17.25" customHeight="1" thickBot="1">
      <c r="A242" s="406" t="s">
        <v>672</v>
      </c>
      <c r="B242" s="191"/>
      <c r="C242" s="46">
        <v>57292</v>
      </c>
      <c r="D242" s="193" t="s">
        <v>171</v>
      </c>
      <c r="E242" s="449">
        <v>3470</v>
      </c>
      <c r="F242" s="95">
        <f t="shared" si="13"/>
        <v>2602.5</v>
      </c>
      <c r="G242" s="47"/>
      <c r="H242" s="322"/>
    </row>
    <row r="243" spans="1:8" s="1" customFormat="1" ht="17.25" customHeight="1">
      <c r="A243" s="406" t="s">
        <v>675</v>
      </c>
      <c r="B243" s="191"/>
      <c r="C243" s="350">
        <v>57290</v>
      </c>
      <c r="D243" s="353" t="s">
        <v>172</v>
      </c>
      <c r="E243" s="449">
        <v>17820</v>
      </c>
      <c r="F243" s="153">
        <f t="shared" si="13"/>
        <v>13365</v>
      </c>
      <c r="G243" s="352"/>
      <c r="H243" s="322"/>
    </row>
    <row r="244" spans="1:8" s="1" customFormat="1" ht="17.25" customHeight="1">
      <c r="A244" s="406" t="s">
        <v>674</v>
      </c>
      <c r="B244" s="191"/>
      <c r="C244" s="351">
        <v>57965</v>
      </c>
      <c r="D244" s="351" t="s">
        <v>93</v>
      </c>
      <c r="E244" s="449">
        <v>5010</v>
      </c>
      <c r="F244" s="91">
        <f t="shared" ref="F244" si="16">-((E244*$F$3)-E244)</f>
        <v>3757.5</v>
      </c>
      <c r="G244" s="50"/>
      <c r="H244" s="323"/>
    </row>
    <row r="245" spans="1:8" s="1" customFormat="1" ht="17.25" customHeight="1" thickBot="1">
      <c r="A245" s="406" t="s">
        <v>676</v>
      </c>
      <c r="B245" s="191"/>
      <c r="C245" s="46">
        <v>57289</v>
      </c>
      <c r="D245" s="351" t="s">
        <v>173</v>
      </c>
      <c r="E245" s="449">
        <v>3520</v>
      </c>
      <c r="F245" s="95">
        <f t="shared" si="13"/>
        <v>2640</v>
      </c>
      <c r="G245" s="47"/>
      <c r="H245" s="322"/>
    </row>
    <row r="246" spans="1:8" s="1" customFormat="1" ht="15" customHeight="1">
      <c r="A246" s="425" t="s">
        <v>827</v>
      </c>
      <c r="B246" s="538"/>
      <c r="C246" s="99">
        <v>58110</v>
      </c>
      <c r="D246" s="100" t="s">
        <v>202</v>
      </c>
      <c r="E246" s="449">
        <v>15570</v>
      </c>
      <c r="F246" s="153">
        <f t="shared" si="13"/>
        <v>11677.5</v>
      </c>
      <c r="G246" s="106">
        <v>20</v>
      </c>
    </row>
    <row r="247" spans="1:8" s="1" customFormat="1" ht="15" customHeight="1">
      <c r="A247" s="404" t="s">
        <v>462</v>
      </c>
      <c r="B247" s="538"/>
      <c r="C247" s="48">
        <v>58156</v>
      </c>
      <c r="D247" s="112" t="s">
        <v>826</v>
      </c>
      <c r="E247" s="449">
        <v>3410</v>
      </c>
      <c r="F247" s="91">
        <f t="shared" si="13"/>
        <v>2557.5</v>
      </c>
      <c r="G247" s="50"/>
    </row>
    <row r="248" spans="1:8" s="1" customFormat="1" ht="20.25" customHeight="1">
      <c r="A248" s="406" t="s">
        <v>677</v>
      </c>
      <c r="B248" s="538"/>
      <c r="C248" s="196">
        <v>57963</v>
      </c>
      <c r="D248" s="121" t="s">
        <v>95</v>
      </c>
      <c r="E248" s="449">
        <v>2530</v>
      </c>
      <c r="F248" s="91">
        <f t="shared" si="13"/>
        <v>1897.5</v>
      </c>
      <c r="G248"/>
    </row>
    <row r="249" spans="1:8" s="1" customFormat="1" ht="21" customHeight="1">
      <c r="A249" s="406" t="s">
        <v>678</v>
      </c>
      <c r="B249" s="538"/>
      <c r="C249" s="196">
        <v>57962</v>
      </c>
      <c r="D249" s="121" t="s">
        <v>96</v>
      </c>
      <c r="E249" s="449">
        <v>2530</v>
      </c>
      <c r="F249" s="91">
        <f t="shared" si="13"/>
        <v>1897.5</v>
      </c>
      <c r="G249" s="105"/>
    </row>
    <row r="250" spans="1:8" s="1" customFormat="1" ht="15.75" customHeight="1" thickBot="1">
      <c r="A250" s="406" t="s">
        <v>576</v>
      </c>
      <c r="B250" s="538"/>
      <c r="C250" s="45">
        <v>57252</v>
      </c>
      <c r="D250" s="131" t="s">
        <v>177</v>
      </c>
      <c r="E250" s="449">
        <v>2640</v>
      </c>
      <c r="F250" s="95">
        <f t="shared" si="13"/>
        <v>1980</v>
      </c>
      <c r="G250" s="47"/>
    </row>
    <row r="251" spans="1:8" s="1" customFormat="1" ht="18.75" customHeight="1">
      <c r="A251" s="406" t="s">
        <v>679</v>
      </c>
      <c r="B251" s="538"/>
      <c r="C251" s="314">
        <v>58111</v>
      </c>
      <c r="D251" s="315" t="s">
        <v>929</v>
      </c>
      <c r="E251" s="464">
        <v>23100</v>
      </c>
      <c r="F251" s="316">
        <f t="shared" si="13"/>
        <v>17325</v>
      </c>
      <c r="G251" s="104">
        <v>20</v>
      </c>
      <c r="H251" s="317" t="s">
        <v>278</v>
      </c>
    </row>
    <row r="252" spans="1:8" s="1" customFormat="1" ht="16.5" customHeight="1">
      <c r="A252" s="406" t="s">
        <v>604</v>
      </c>
      <c r="B252" s="21"/>
      <c r="C252" s="48">
        <v>58157</v>
      </c>
      <c r="D252" s="112" t="s">
        <v>250</v>
      </c>
      <c r="E252" s="449">
        <v>4460</v>
      </c>
      <c r="F252" s="91">
        <f t="shared" si="13"/>
        <v>3345</v>
      </c>
      <c r="G252" s="50"/>
    </row>
    <row r="253" spans="1:8" s="1" customFormat="1" ht="18" customHeight="1">
      <c r="A253" s="406" t="s">
        <v>677</v>
      </c>
      <c r="B253" s="14"/>
      <c r="C253" s="196">
        <v>57963</v>
      </c>
      <c r="D253" s="121" t="s">
        <v>95</v>
      </c>
      <c r="E253" s="449">
        <v>2530</v>
      </c>
      <c r="F253" s="91">
        <f t="shared" ref="F253:F254" si="17">-((E253*$F$3)-E253)</f>
        <v>1897.5</v>
      </c>
      <c r="G253" s="50"/>
    </row>
    <row r="254" spans="1:8" s="1" customFormat="1" ht="19.5" customHeight="1">
      <c r="A254" s="406" t="s">
        <v>678</v>
      </c>
      <c r="B254" s="195"/>
      <c r="C254" s="196">
        <v>57962</v>
      </c>
      <c r="D254" s="121" t="s">
        <v>96</v>
      </c>
      <c r="E254" s="449">
        <v>2530</v>
      </c>
      <c r="F254" s="91">
        <f t="shared" si="17"/>
        <v>1897.5</v>
      </c>
      <c r="G254" s="105"/>
    </row>
    <row r="255" spans="1:8" s="1" customFormat="1" ht="22.5" customHeight="1" thickBot="1">
      <c r="A255" s="406" t="s">
        <v>588</v>
      </c>
      <c r="B255" s="27"/>
      <c r="C255" s="49">
        <v>57263</v>
      </c>
      <c r="D255" s="112" t="s">
        <v>237</v>
      </c>
      <c r="E255" s="449">
        <v>3250</v>
      </c>
      <c r="F255" s="95">
        <f t="shared" si="13"/>
        <v>2437.5</v>
      </c>
      <c r="G255" s="47"/>
    </row>
    <row r="256" spans="1:8" s="1" customFormat="1" ht="19.5" customHeight="1">
      <c r="A256" s="404" t="s">
        <v>465</v>
      </c>
      <c r="B256" s="538"/>
      <c r="C256" s="314">
        <v>58112</v>
      </c>
      <c r="D256" s="315" t="s">
        <v>203</v>
      </c>
      <c r="E256" s="464">
        <v>23760</v>
      </c>
      <c r="F256" s="316">
        <f t="shared" si="13"/>
        <v>17820</v>
      </c>
      <c r="G256" s="104">
        <v>20</v>
      </c>
      <c r="H256" s="317" t="s">
        <v>278</v>
      </c>
    </row>
    <row r="257" spans="1:8" s="1" customFormat="1" ht="27.75" customHeight="1">
      <c r="A257" s="406" t="s">
        <v>604</v>
      </c>
      <c r="B257" s="538"/>
      <c r="C257" s="48">
        <v>58157</v>
      </c>
      <c r="D257" s="112" t="s">
        <v>250</v>
      </c>
      <c r="E257" s="449">
        <v>4460</v>
      </c>
      <c r="F257" s="91">
        <f t="shared" si="13"/>
        <v>3345</v>
      </c>
      <c r="G257" s="50"/>
    </row>
    <row r="258" spans="1:8" s="1" customFormat="1" ht="27.75" customHeight="1">
      <c r="A258" s="406" t="s">
        <v>577</v>
      </c>
      <c r="B258" s="538"/>
      <c r="C258" s="48">
        <v>58194</v>
      </c>
      <c r="D258" s="329" t="s">
        <v>232</v>
      </c>
      <c r="E258" s="449">
        <v>2040</v>
      </c>
      <c r="F258" s="91">
        <f t="shared" si="13"/>
        <v>1530</v>
      </c>
      <c r="G258"/>
    </row>
    <row r="259" spans="1:8" s="1" customFormat="1" ht="21.75" customHeight="1">
      <c r="A259" s="406" t="s">
        <v>677</v>
      </c>
      <c r="B259" s="538"/>
      <c r="C259" s="196">
        <v>57963</v>
      </c>
      <c r="D259" s="121" t="s">
        <v>95</v>
      </c>
      <c r="E259" s="449">
        <v>2530</v>
      </c>
      <c r="F259" s="91">
        <f t="shared" si="13"/>
        <v>1897.5</v>
      </c>
      <c r="G259" s="50"/>
    </row>
    <row r="260" spans="1:8" s="1" customFormat="1" ht="21.75" customHeight="1">
      <c r="A260" s="406" t="s">
        <v>678</v>
      </c>
      <c r="B260" s="538"/>
      <c r="C260" s="196">
        <v>57962</v>
      </c>
      <c r="D260" s="121" t="s">
        <v>96</v>
      </c>
      <c r="E260" s="449">
        <v>2530</v>
      </c>
      <c r="F260" s="91">
        <f t="shared" si="13"/>
        <v>1897.5</v>
      </c>
      <c r="G260" s="105"/>
    </row>
    <row r="261" spans="1:8" s="1" customFormat="1" ht="24" customHeight="1" thickBot="1">
      <c r="A261" s="406" t="s">
        <v>588</v>
      </c>
      <c r="B261" s="538"/>
      <c r="C261" s="49">
        <v>57263</v>
      </c>
      <c r="D261" s="112" t="s">
        <v>237</v>
      </c>
      <c r="E261" s="449">
        <v>3250</v>
      </c>
      <c r="F261" s="95">
        <f t="shared" si="13"/>
        <v>2437.5</v>
      </c>
      <c r="G261" s="47"/>
    </row>
    <row r="262" spans="1:8" s="1" customFormat="1" ht="21.75" customHeight="1">
      <c r="A262" s="406" t="s">
        <v>680</v>
      </c>
      <c r="B262" s="538"/>
      <c r="C262" s="314">
        <v>58113</v>
      </c>
      <c r="D262" s="315" t="s">
        <v>930</v>
      </c>
      <c r="E262" s="464">
        <v>24370</v>
      </c>
      <c r="F262" s="316">
        <f t="shared" si="13"/>
        <v>18277.5</v>
      </c>
      <c r="G262" s="104">
        <v>20</v>
      </c>
      <c r="H262" s="317" t="s">
        <v>278</v>
      </c>
    </row>
    <row r="263" spans="1:8" s="1" customFormat="1" ht="23.25" customHeight="1">
      <c r="A263" s="406" t="s">
        <v>681</v>
      </c>
      <c r="B263" s="21"/>
      <c r="C263" s="48">
        <v>58159</v>
      </c>
      <c r="D263" s="112" t="s">
        <v>279</v>
      </c>
      <c r="E263" s="449">
        <v>4510</v>
      </c>
      <c r="F263" s="91">
        <f t="shared" si="13"/>
        <v>3382.5</v>
      </c>
      <c r="G263" s="50"/>
    </row>
    <row r="264" spans="1:8" s="1" customFormat="1" ht="29.25" customHeight="1">
      <c r="A264" s="406" t="s">
        <v>577</v>
      </c>
      <c r="B264" s="21"/>
      <c r="C264" s="48">
        <v>58194</v>
      </c>
      <c r="D264" s="329" t="s">
        <v>232</v>
      </c>
      <c r="E264" s="449">
        <v>2040</v>
      </c>
      <c r="F264" s="91">
        <f t="shared" si="13"/>
        <v>1530</v>
      </c>
      <c r="G264" s="50"/>
    </row>
    <row r="265" spans="1:8" s="1" customFormat="1" ht="22.5" customHeight="1">
      <c r="A265" s="406" t="s">
        <v>677</v>
      </c>
      <c r="B265" s="21"/>
      <c r="C265" s="38">
        <v>57963</v>
      </c>
      <c r="D265" s="122" t="s">
        <v>95</v>
      </c>
      <c r="E265" s="449">
        <v>2530</v>
      </c>
      <c r="F265" s="96">
        <f t="shared" ref="F265" si="18">-((E265*$F$3)-E265)</f>
        <v>1897.5</v>
      </c>
      <c r="G265" s="105"/>
    </row>
    <row r="266" spans="1:8" s="1" customFormat="1" ht="22.5" customHeight="1" thickBot="1">
      <c r="A266" s="406" t="s">
        <v>678</v>
      </c>
      <c r="B266" s="27"/>
      <c r="C266" s="309">
        <v>57962</v>
      </c>
      <c r="D266" s="311" t="s">
        <v>96</v>
      </c>
      <c r="E266" s="449">
        <v>2530</v>
      </c>
      <c r="F266" s="91">
        <f>-((E266*$F$3)-E266)</f>
        <v>1897.5</v>
      </c>
      <c r="G266" s="50"/>
    </row>
    <row r="267" spans="1:8" ht="15.75" thickBot="1">
      <c r="A267" s="406" t="s">
        <v>591</v>
      </c>
      <c r="C267" s="203">
        <v>57254</v>
      </c>
      <c r="D267" s="112" t="s">
        <v>239</v>
      </c>
      <c r="E267" s="449">
        <v>3410</v>
      </c>
      <c r="F267" s="95">
        <f t="shared" ref="F267" si="19">-((E267*$F$3)-E267)</f>
        <v>2557.5</v>
      </c>
      <c r="G267" s="312"/>
    </row>
    <row r="268" spans="1:8" s="1" customFormat="1" ht="17.25" customHeight="1">
      <c r="A268" s="404" t="s">
        <v>466</v>
      </c>
      <c r="B268" s="18"/>
      <c r="C268" s="99">
        <v>58114</v>
      </c>
      <c r="D268" s="90" t="s">
        <v>206</v>
      </c>
      <c r="E268" s="449">
        <v>20300</v>
      </c>
      <c r="F268" s="153">
        <f t="shared" si="13"/>
        <v>15225</v>
      </c>
      <c r="G268" s="106">
        <v>20</v>
      </c>
    </row>
    <row r="269" spans="1:8" s="1" customFormat="1" ht="35.25" customHeight="1">
      <c r="A269" s="406" t="s">
        <v>607</v>
      </c>
      <c r="B269" s="15"/>
      <c r="C269" s="48">
        <v>58160</v>
      </c>
      <c r="D269" s="112" t="s">
        <v>253</v>
      </c>
      <c r="E269" s="449">
        <v>4840</v>
      </c>
      <c r="F269" s="91">
        <f t="shared" si="13"/>
        <v>3630</v>
      </c>
      <c r="G269"/>
    </row>
    <row r="270" spans="1:8" s="1" customFormat="1" ht="30.75" customHeight="1">
      <c r="A270" s="406" t="s">
        <v>577</v>
      </c>
      <c r="B270" s="390"/>
      <c r="C270" s="48">
        <v>58194</v>
      </c>
      <c r="D270" s="329" t="s">
        <v>232</v>
      </c>
      <c r="E270" s="449">
        <v>2040</v>
      </c>
      <c r="F270" s="91">
        <f t="shared" ref="F270" si="20">-((E270*$F$3)-E270)</f>
        <v>1530</v>
      </c>
      <c r="G270" s="50"/>
    </row>
    <row r="271" spans="1:8" s="1" customFormat="1" ht="27" customHeight="1">
      <c r="A271" s="406" t="s">
        <v>677</v>
      </c>
      <c r="B271" s="15"/>
      <c r="C271" s="196">
        <v>57963</v>
      </c>
      <c r="D271" s="121" t="s">
        <v>95</v>
      </c>
      <c r="E271" s="449">
        <v>2530</v>
      </c>
      <c r="F271" s="91">
        <f t="shared" si="13"/>
        <v>1897.5</v>
      </c>
      <c r="G271" s="50"/>
    </row>
    <row r="272" spans="1:8" s="1" customFormat="1" ht="26.25" customHeight="1">
      <c r="A272" s="406" t="s">
        <v>678</v>
      </c>
      <c r="B272" s="15"/>
      <c r="C272" s="196">
        <v>57962</v>
      </c>
      <c r="D272" s="121" t="s">
        <v>96</v>
      </c>
      <c r="E272" s="449">
        <v>2530</v>
      </c>
      <c r="F272" s="91">
        <f t="shared" si="13"/>
        <v>1897.5</v>
      </c>
      <c r="G272" s="105"/>
    </row>
    <row r="273" spans="1:8" s="1" customFormat="1" ht="26.25" customHeight="1" thickBot="1">
      <c r="A273" s="406" t="s">
        <v>594</v>
      </c>
      <c r="B273" s="20"/>
      <c r="C273" s="45">
        <v>57266</v>
      </c>
      <c r="D273" s="131" t="s">
        <v>226</v>
      </c>
      <c r="E273" s="449">
        <v>3520</v>
      </c>
      <c r="F273" s="95">
        <f t="shared" si="13"/>
        <v>2640</v>
      </c>
      <c r="G273" s="47"/>
    </row>
    <row r="274" spans="1:8" s="1" customFormat="1" ht="24" customHeight="1">
      <c r="A274" s="425" t="s">
        <v>828</v>
      </c>
      <c r="B274" s="15"/>
      <c r="C274" s="92">
        <v>58115</v>
      </c>
      <c r="D274" s="93" t="s">
        <v>205</v>
      </c>
      <c r="E274" s="449">
        <v>20630</v>
      </c>
      <c r="F274" s="133">
        <f t="shared" si="13"/>
        <v>15472.5</v>
      </c>
      <c r="G274" s="104">
        <v>20</v>
      </c>
    </row>
    <row r="275" spans="1:8" s="1" customFormat="1" ht="23.25" customHeight="1">
      <c r="A275" s="406" t="s">
        <v>681</v>
      </c>
      <c r="B275" s="18"/>
      <c r="C275" s="48">
        <v>58159</v>
      </c>
      <c r="D275" s="112" t="s">
        <v>279</v>
      </c>
      <c r="E275" s="449">
        <v>4510</v>
      </c>
      <c r="F275" s="91">
        <f t="shared" si="13"/>
        <v>3382.5</v>
      </c>
      <c r="G275" s="50"/>
    </row>
    <row r="276" spans="1:8" s="1" customFormat="1" ht="21.75" customHeight="1">
      <c r="A276" s="406" t="s">
        <v>682</v>
      </c>
      <c r="B276" s="15"/>
      <c r="C276" s="69">
        <v>57961</v>
      </c>
      <c r="D276" s="207" t="s">
        <v>97</v>
      </c>
      <c r="E276" s="449">
        <v>2590</v>
      </c>
      <c r="F276" s="91">
        <f t="shared" si="13"/>
        <v>1942.5</v>
      </c>
      <c r="G276"/>
      <c r="H276" s="48"/>
    </row>
    <row r="277" spans="1:8" s="1" customFormat="1" ht="18.75" customHeight="1">
      <c r="A277" s="406" t="s">
        <v>683</v>
      </c>
      <c r="B277" s="15"/>
      <c r="C277" s="69">
        <v>57960</v>
      </c>
      <c r="D277" s="207" t="s">
        <v>98</v>
      </c>
      <c r="E277" s="449">
        <v>2590</v>
      </c>
      <c r="F277" s="91">
        <f t="shared" si="13"/>
        <v>1942.5</v>
      </c>
      <c r="G277" s="105"/>
      <c r="H277" s="140"/>
    </row>
    <row r="278" spans="1:8" s="1" customFormat="1" ht="19.5" customHeight="1" thickBot="1">
      <c r="A278" s="488" t="s">
        <v>664</v>
      </c>
      <c r="B278" s="509"/>
      <c r="C278" s="86">
        <v>57294</v>
      </c>
      <c r="D278" s="193" t="s">
        <v>458</v>
      </c>
      <c r="E278" s="510">
        <v>3360</v>
      </c>
      <c r="F278" s="96">
        <f t="shared" si="13"/>
        <v>2520</v>
      </c>
      <c r="G278" s="201"/>
    </row>
    <row r="279" spans="1:8" s="1" customFormat="1" ht="23.25" customHeight="1">
      <c r="A279" s="406" t="s">
        <v>684</v>
      </c>
      <c r="B279" s="544"/>
      <c r="C279" s="90">
        <v>58116</v>
      </c>
      <c r="D279" s="90" t="s">
        <v>204</v>
      </c>
      <c r="E279" s="449">
        <v>18870</v>
      </c>
      <c r="F279" s="138">
        <f t="shared" si="13"/>
        <v>14152.5</v>
      </c>
      <c r="G279" s="104">
        <v>20</v>
      </c>
    </row>
    <row r="280" spans="1:8" s="1" customFormat="1" ht="28.5" customHeight="1">
      <c r="A280" s="406" t="s">
        <v>604</v>
      </c>
      <c r="B280" s="544"/>
      <c r="C280" s="49">
        <v>58157</v>
      </c>
      <c r="D280" s="112" t="s">
        <v>250</v>
      </c>
      <c r="E280" s="449">
        <v>4460</v>
      </c>
      <c r="F280" s="91">
        <f t="shared" si="13"/>
        <v>3345</v>
      </c>
      <c r="G280" s="50"/>
    </row>
    <row r="281" spans="1:8" s="1" customFormat="1" ht="19.5" customHeight="1">
      <c r="A281" s="406" t="s">
        <v>682</v>
      </c>
      <c r="B281" s="544"/>
      <c r="C281" s="69">
        <v>57961</v>
      </c>
      <c r="D281" s="513" t="s">
        <v>97</v>
      </c>
      <c r="E281" s="449">
        <v>2590</v>
      </c>
      <c r="F281" s="91">
        <f t="shared" ref="F281:F282" si="21">-((E281*$F$3)-E281)</f>
        <v>1942.5</v>
      </c>
      <c r="G281" s="50"/>
    </row>
    <row r="282" spans="1:8" s="1" customFormat="1" ht="20.25" customHeight="1">
      <c r="A282" s="406" t="s">
        <v>683</v>
      </c>
      <c r="B282" s="544"/>
      <c r="C282" s="69">
        <v>57960</v>
      </c>
      <c r="D282" s="513" t="s">
        <v>98</v>
      </c>
      <c r="E282" s="449">
        <v>2590</v>
      </c>
      <c r="F282" s="91">
        <f t="shared" si="21"/>
        <v>1942.5</v>
      </c>
      <c r="G282" s="105"/>
    </row>
    <row r="283" spans="1:8" s="1" customFormat="1" ht="21" customHeight="1">
      <c r="A283" s="406" t="s">
        <v>664</v>
      </c>
      <c r="B283" s="544"/>
      <c r="C283" s="49">
        <v>57294</v>
      </c>
      <c r="D283" s="112" t="s">
        <v>458</v>
      </c>
      <c r="E283" s="449">
        <v>3360</v>
      </c>
      <c r="F283" s="91">
        <f t="shared" si="13"/>
        <v>2520</v>
      </c>
      <c r="G283" s="201"/>
    </row>
    <row r="284" spans="1:8" s="1" customFormat="1" ht="21" customHeight="1">
      <c r="A284" s="406" t="s">
        <v>1035</v>
      </c>
      <c r="B284" s="544"/>
      <c r="C284" s="516"/>
      <c r="D284" s="517" t="s">
        <v>1032</v>
      </c>
      <c r="E284" s="518">
        <v>20400</v>
      </c>
      <c r="F284" s="519">
        <f t="shared" si="13"/>
        <v>15300</v>
      </c>
      <c r="G284" s="201"/>
    </row>
    <row r="285" spans="1:8" s="1" customFormat="1" ht="21" customHeight="1">
      <c r="A285" s="406" t="s">
        <v>1036</v>
      </c>
      <c r="B285" s="544"/>
      <c r="C285" s="516"/>
      <c r="D285" s="523" t="s">
        <v>1034</v>
      </c>
      <c r="E285" s="520"/>
      <c r="F285" s="521">
        <f t="shared" si="13"/>
        <v>0</v>
      </c>
      <c r="G285" s="522" t="s">
        <v>11</v>
      </c>
    </row>
    <row r="286" spans="1:8" s="1" customFormat="1" ht="21" customHeight="1" thickBot="1">
      <c r="A286" s="406" t="s">
        <v>1037</v>
      </c>
      <c r="B286" s="544"/>
      <c r="C286" s="516"/>
      <c r="D286" s="523" t="s">
        <v>1033</v>
      </c>
      <c r="E286" s="520">
        <v>3500</v>
      </c>
      <c r="F286" s="521">
        <f t="shared" si="13"/>
        <v>2625</v>
      </c>
      <c r="G286" s="201"/>
    </row>
    <row r="287" spans="1:8" s="1" customFormat="1" ht="21" customHeight="1">
      <c r="A287" s="425" t="s">
        <v>829</v>
      </c>
      <c r="B287" s="544"/>
      <c r="C287" s="90">
        <v>58117</v>
      </c>
      <c r="D287" s="90" t="s">
        <v>207</v>
      </c>
      <c r="E287" s="449">
        <v>20680</v>
      </c>
      <c r="F287" s="138">
        <f t="shared" si="13"/>
        <v>15510</v>
      </c>
      <c r="G287" s="104">
        <v>20</v>
      </c>
    </row>
    <row r="288" spans="1:8" s="1" customFormat="1" ht="45" customHeight="1">
      <c r="A288" s="406" t="s">
        <v>607</v>
      </c>
      <c r="B288" s="544"/>
      <c r="C288" s="49">
        <v>58160</v>
      </c>
      <c r="D288" s="112" t="s">
        <v>253</v>
      </c>
      <c r="E288" s="449">
        <v>4840</v>
      </c>
      <c r="F288" s="91">
        <f t="shared" si="13"/>
        <v>3630</v>
      </c>
      <c r="G288" s="50"/>
    </row>
    <row r="289" spans="1:8" s="1" customFormat="1" ht="18.75" customHeight="1">
      <c r="A289" s="406" t="s">
        <v>682</v>
      </c>
      <c r="B289" s="544"/>
      <c r="C289" s="69">
        <v>57961</v>
      </c>
      <c r="D289" s="513" t="s">
        <v>97</v>
      </c>
      <c r="E289" s="449">
        <v>2590</v>
      </c>
      <c r="F289" s="91">
        <f t="shared" si="13"/>
        <v>1942.5</v>
      </c>
      <c r="G289" s="50"/>
    </row>
    <row r="290" spans="1:8" s="1" customFormat="1" ht="20.25" customHeight="1">
      <c r="A290" s="406" t="s">
        <v>683</v>
      </c>
      <c r="B290" s="544"/>
      <c r="C290" s="69">
        <v>57960</v>
      </c>
      <c r="D290" s="513" t="s">
        <v>98</v>
      </c>
      <c r="E290" s="449">
        <v>2590</v>
      </c>
      <c r="F290" s="91">
        <f t="shared" si="13"/>
        <v>1942.5</v>
      </c>
      <c r="G290" s="105"/>
    </row>
    <row r="291" spans="1:8" s="1" customFormat="1" ht="25.5" customHeight="1" thickBot="1">
      <c r="A291" s="406" t="s">
        <v>614</v>
      </c>
      <c r="B291" s="544"/>
      <c r="C291" s="49">
        <v>57293</v>
      </c>
      <c r="D291" s="200" t="s">
        <v>224</v>
      </c>
      <c r="E291" s="449">
        <v>3580</v>
      </c>
      <c r="F291" s="91">
        <f t="shared" si="13"/>
        <v>2685</v>
      </c>
      <c r="G291" s="47"/>
    </row>
    <row r="292" spans="1:8" s="1" customFormat="1" ht="21.75" customHeight="1">
      <c r="A292" s="406" t="s">
        <v>831</v>
      </c>
      <c r="B292" s="544"/>
      <c r="C292" s="514" t="s">
        <v>430</v>
      </c>
      <c r="D292" s="440" t="s">
        <v>830</v>
      </c>
      <c r="E292" s="449">
        <v>26400</v>
      </c>
      <c r="F292" s="138">
        <f t="shared" si="13"/>
        <v>19800</v>
      </c>
      <c r="G292" s="389" t="s">
        <v>11</v>
      </c>
    </row>
    <row r="293" spans="1:8" s="1" customFormat="1" ht="17.25" customHeight="1">
      <c r="A293" s="406" t="s">
        <v>832</v>
      </c>
      <c r="B293" s="544"/>
      <c r="C293" s="391">
        <v>57966</v>
      </c>
      <c r="D293" s="200" t="s">
        <v>92</v>
      </c>
      <c r="E293" s="449">
        <v>4840</v>
      </c>
      <c r="F293" s="91">
        <f t="shared" si="13"/>
        <v>3630</v>
      </c>
      <c r="G293" s="389"/>
    </row>
    <row r="294" spans="1:8" s="1" customFormat="1" ht="25.5" customHeight="1">
      <c r="A294" s="508" t="s">
        <v>435</v>
      </c>
      <c r="B294" s="544"/>
      <c r="C294" s="49">
        <v>58184</v>
      </c>
      <c r="D294" s="200" t="s">
        <v>256</v>
      </c>
      <c r="E294" s="449">
        <v>2970</v>
      </c>
      <c r="F294" s="91">
        <f t="shared" si="13"/>
        <v>2227.5</v>
      </c>
      <c r="G294" s="201"/>
    </row>
    <row r="295" spans="1:8" s="1" customFormat="1" ht="27" customHeight="1" thickBot="1">
      <c r="A295" s="406" t="s">
        <v>470</v>
      </c>
      <c r="B295" s="544"/>
      <c r="C295" s="515">
        <v>59111</v>
      </c>
      <c r="D295" s="200" t="s">
        <v>429</v>
      </c>
      <c r="E295" s="449">
        <v>3300</v>
      </c>
      <c r="F295" s="91">
        <f t="shared" si="13"/>
        <v>2475</v>
      </c>
      <c r="G295" s="201"/>
    </row>
    <row r="296" spans="1:8" s="1" customFormat="1" ht="21.75" customHeight="1">
      <c r="A296" s="406" t="s">
        <v>685</v>
      </c>
      <c r="B296" s="544"/>
      <c r="C296" s="90">
        <v>58118</v>
      </c>
      <c r="D296" s="90" t="s">
        <v>210</v>
      </c>
      <c r="E296" s="449">
        <v>22220</v>
      </c>
      <c r="F296" s="138">
        <f t="shared" si="13"/>
        <v>16665</v>
      </c>
      <c r="G296" s="104">
        <v>20</v>
      </c>
    </row>
    <row r="297" spans="1:8" s="1" customFormat="1" ht="15" customHeight="1">
      <c r="A297" s="511" t="s">
        <v>432</v>
      </c>
      <c r="B297" s="21"/>
      <c r="C297" s="135">
        <v>58062</v>
      </c>
      <c r="D297" s="136" t="s">
        <v>6</v>
      </c>
      <c r="E297" s="512">
        <v>5010</v>
      </c>
      <c r="F297" s="101">
        <f t="shared" si="13"/>
        <v>3757.5</v>
      </c>
      <c r="G297" s="50"/>
    </row>
    <row r="298" spans="1:8" s="1" customFormat="1" ht="20.25" customHeight="1">
      <c r="A298" s="406" t="s">
        <v>613</v>
      </c>
      <c r="B298" s="21"/>
      <c r="C298" s="48">
        <v>58184</v>
      </c>
      <c r="D298" s="112" t="s">
        <v>254</v>
      </c>
      <c r="E298" s="449">
        <v>2700</v>
      </c>
      <c r="F298" s="91">
        <f t="shared" si="13"/>
        <v>2025</v>
      </c>
      <c r="G298" s="50"/>
      <c r="H298" s="48"/>
    </row>
    <row r="299" spans="1:8" s="1" customFormat="1" ht="20.25" customHeight="1">
      <c r="A299" s="406" t="s">
        <v>686</v>
      </c>
      <c r="B299" s="21"/>
      <c r="C299" s="196">
        <v>57959</v>
      </c>
      <c r="D299" s="207" t="s">
        <v>99</v>
      </c>
      <c r="E299" s="449">
        <v>2640</v>
      </c>
      <c r="F299" s="91">
        <f t="shared" si="13"/>
        <v>1980</v>
      </c>
      <c r="G299" s="105"/>
      <c r="H299" s="140"/>
    </row>
    <row r="300" spans="1:8" s="1" customFormat="1" ht="24" customHeight="1">
      <c r="A300" s="406" t="s">
        <v>687</v>
      </c>
      <c r="B300" s="21"/>
      <c r="C300" s="38">
        <v>57958</v>
      </c>
      <c r="D300" s="208" t="s">
        <v>100</v>
      </c>
      <c r="E300" s="449">
        <v>2640</v>
      </c>
      <c r="F300" s="91">
        <f t="shared" si="13"/>
        <v>1980</v>
      </c>
      <c r="G300" s="105"/>
      <c r="H300" s="140"/>
    </row>
    <row r="301" spans="1:8" s="1" customFormat="1" ht="24.75" customHeight="1" thickBot="1">
      <c r="A301" s="406" t="s">
        <v>615</v>
      </c>
      <c r="B301" s="16"/>
      <c r="C301" s="45">
        <v>57253</v>
      </c>
      <c r="D301" s="131" t="s">
        <v>225</v>
      </c>
      <c r="E301" s="449">
        <v>3630</v>
      </c>
      <c r="F301" s="95">
        <f t="shared" si="13"/>
        <v>2722.5</v>
      </c>
      <c r="G301" s="47"/>
    </row>
    <row r="302" spans="1:8" s="1" customFormat="1" ht="23.25" customHeight="1">
      <c r="A302" s="404" t="s">
        <v>473</v>
      </c>
      <c r="B302" s="18"/>
      <c r="C302" s="92">
        <v>58119</v>
      </c>
      <c r="D302" s="93" t="s">
        <v>208</v>
      </c>
      <c r="E302" s="449">
        <v>20680</v>
      </c>
      <c r="F302" s="133">
        <f t="shared" ref="F302:F331" si="22">-((E302*$F$3)-E302)</f>
        <v>15510</v>
      </c>
      <c r="G302" s="104">
        <v>20</v>
      </c>
    </row>
    <row r="303" spans="1:8" s="1" customFormat="1" ht="39.75" customHeight="1">
      <c r="A303" s="406" t="s">
        <v>607</v>
      </c>
      <c r="B303" s="15"/>
      <c r="C303" s="48">
        <v>58160</v>
      </c>
      <c r="D303" s="112" t="s">
        <v>253</v>
      </c>
      <c r="E303" s="449">
        <v>4840</v>
      </c>
      <c r="F303" s="91">
        <f t="shared" si="22"/>
        <v>3630</v>
      </c>
      <c r="G303" s="50"/>
    </row>
    <row r="304" spans="1:8" s="1" customFormat="1" ht="25.5" customHeight="1">
      <c r="A304" s="406" t="s">
        <v>682</v>
      </c>
      <c r="B304" s="15"/>
      <c r="C304" s="69">
        <v>57961</v>
      </c>
      <c r="D304" s="207" t="s">
        <v>97</v>
      </c>
      <c r="E304" s="449">
        <v>2590</v>
      </c>
      <c r="F304" s="91">
        <f t="shared" si="22"/>
        <v>1942.5</v>
      </c>
      <c r="G304" s="50"/>
    </row>
    <row r="305" spans="1:8" s="1" customFormat="1" ht="24.75" customHeight="1">
      <c r="A305" s="406" t="s">
        <v>683</v>
      </c>
      <c r="B305" s="15"/>
      <c r="C305" s="69">
        <v>57960</v>
      </c>
      <c r="D305" s="207" t="s">
        <v>98</v>
      </c>
      <c r="E305" s="449">
        <v>2590</v>
      </c>
      <c r="F305" s="91">
        <f t="shared" si="22"/>
        <v>1942.5</v>
      </c>
      <c r="G305" s="105"/>
      <c r="H305"/>
    </row>
    <row r="306" spans="1:8" s="1" customFormat="1" ht="21.75" customHeight="1" thickBot="1">
      <c r="A306" s="406" t="s">
        <v>614</v>
      </c>
      <c r="B306" s="20"/>
      <c r="C306" s="45">
        <v>57293</v>
      </c>
      <c r="D306" s="200" t="s">
        <v>224</v>
      </c>
      <c r="E306" s="449">
        <v>3580</v>
      </c>
      <c r="F306" s="95">
        <f t="shared" si="22"/>
        <v>2685</v>
      </c>
      <c r="G306" s="47"/>
    </row>
    <row r="307" spans="1:8" s="1" customFormat="1" ht="16.5" customHeight="1">
      <c r="A307" s="406" t="s">
        <v>688</v>
      </c>
      <c r="B307" s="15"/>
      <c r="C307" s="99">
        <v>58121</v>
      </c>
      <c r="D307" s="100" t="s">
        <v>209</v>
      </c>
      <c r="E307" s="449">
        <v>25850</v>
      </c>
      <c r="F307" s="153">
        <f t="shared" si="22"/>
        <v>19387.5</v>
      </c>
      <c r="G307" s="106">
        <v>12</v>
      </c>
    </row>
    <row r="308" spans="1:8" s="1" customFormat="1" ht="15" customHeight="1">
      <c r="A308" s="406" t="s">
        <v>689</v>
      </c>
      <c r="B308" s="15"/>
      <c r="C308" s="48">
        <v>58167</v>
      </c>
      <c r="D308" s="112" t="s">
        <v>280</v>
      </c>
      <c r="E308" s="449">
        <v>5230</v>
      </c>
      <c r="F308" s="91">
        <f t="shared" si="22"/>
        <v>3922.5</v>
      </c>
      <c r="G308" s="50"/>
    </row>
    <row r="309" spans="1:8" s="1" customFormat="1" ht="21" customHeight="1">
      <c r="A309" s="406" t="s">
        <v>690</v>
      </c>
      <c r="B309" s="15"/>
      <c r="C309" s="48">
        <v>58189</v>
      </c>
      <c r="D309" s="112" t="s">
        <v>931</v>
      </c>
      <c r="E309" s="449">
        <v>3030</v>
      </c>
      <c r="F309" s="91">
        <f t="shared" si="22"/>
        <v>2272.5</v>
      </c>
      <c r="G309" s="50"/>
    </row>
    <row r="310" spans="1:8" s="1" customFormat="1" ht="21.75" customHeight="1">
      <c r="A310" s="406" t="s">
        <v>691</v>
      </c>
      <c r="B310" s="18"/>
      <c r="C310" s="48">
        <v>58190</v>
      </c>
      <c r="D310" s="112" t="s">
        <v>281</v>
      </c>
      <c r="E310" s="449">
        <v>3030</v>
      </c>
      <c r="F310" s="91">
        <f t="shared" si="22"/>
        <v>2272.5</v>
      </c>
      <c r="G310" s="50"/>
    </row>
    <row r="311" spans="1:8" s="1" customFormat="1" ht="15.75" customHeight="1" thickBot="1">
      <c r="A311" s="406" t="s">
        <v>692</v>
      </c>
      <c r="B311" s="20"/>
      <c r="C311" s="45">
        <v>58213</v>
      </c>
      <c r="D311" s="131" t="s">
        <v>285</v>
      </c>
      <c r="E311" s="449">
        <v>4070</v>
      </c>
      <c r="F311" s="95">
        <f t="shared" si="22"/>
        <v>3052.5</v>
      </c>
      <c r="G311" s="47"/>
    </row>
    <row r="312" spans="1:8" s="1" customFormat="1" ht="17.25" customHeight="1">
      <c r="A312" s="406" t="s">
        <v>693</v>
      </c>
      <c r="B312" s="538"/>
      <c r="C312" s="92">
        <v>58122</v>
      </c>
      <c r="D312" s="331" t="s">
        <v>282</v>
      </c>
      <c r="E312" s="449">
        <v>25520</v>
      </c>
      <c r="F312" s="133">
        <f t="shared" si="22"/>
        <v>19140</v>
      </c>
      <c r="G312" s="104">
        <v>20</v>
      </c>
    </row>
    <row r="313" spans="1:8" s="1" customFormat="1" ht="24" customHeight="1">
      <c r="A313" s="406" t="s">
        <v>694</v>
      </c>
      <c r="B313" s="538"/>
      <c r="C313" s="48">
        <v>58162</v>
      </c>
      <c r="D313" s="112" t="s">
        <v>283</v>
      </c>
      <c r="E313" s="449">
        <v>4840</v>
      </c>
      <c r="F313" s="91">
        <f t="shared" si="22"/>
        <v>3630</v>
      </c>
      <c r="G313" s="50"/>
    </row>
    <row r="314" spans="1:8" s="1" customFormat="1" ht="26.25" customHeight="1" thickBot="1">
      <c r="A314" s="406" t="s">
        <v>695</v>
      </c>
      <c r="B314" s="538"/>
      <c r="C314" s="45">
        <v>58208</v>
      </c>
      <c r="D314" s="329" t="s">
        <v>286</v>
      </c>
      <c r="E314" s="449">
        <v>3190</v>
      </c>
      <c r="F314" s="95">
        <f t="shared" si="22"/>
        <v>2392.5</v>
      </c>
      <c r="G314"/>
    </row>
    <row r="315" spans="1:8" s="1" customFormat="1" ht="21.75" customHeight="1">
      <c r="A315" s="406" t="s">
        <v>696</v>
      </c>
      <c r="B315" s="538"/>
      <c r="C315" s="92">
        <v>58123</v>
      </c>
      <c r="D315" s="331" t="s">
        <v>287</v>
      </c>
      <c r="E315" s="449">
        <v>28050</v>
      </c>
      <c r="F315" s="133">
        <f t="shared" si="22"/>
        <v>21037.5</v>
      </c>
      <c r="G315" s="104">
        <v>12</v>
      </c>
    </row>
    <row r="316" spans="1:8" s="1" customFormat="1" ht="20.25" customHeight="1">
      <c r="A316" s="406" t="s">
        <v>697</v>
      </c>
      <c r="B316" s="21"/>
      <c r="C316" s="48">
        <v>58163</v>
      </c>
      <c r="D316" s="112" t="s">
        <v>284</v>
      </c>
      <c r="E316" s="449">
        <v>5940</v>
      </c>
      <c r="F316" s="91">
        <f t="shared" si="22"/>
        <v>4455</v>
      </c>
      <c r="G316" s="50"/>
    </row>
    <row r="317" spans="1:8" s="1" customFormat="1" ht="19.5" customHeight="1" thickBot="1">
      <c r="A317" s="406" t="s">
        <v>698</v>
      </c>
      <c r="B317" s="16"/>
      <c r="C317" s="45">
        <v>58209</v>
      </c>
      <c r="D317" s="329" t="s">
        <v>288</v>
      </c>
      <c r="E317" s="449">
        <v>3690</v>
      </c>
      <c r="F317" s="95">
        <f t="shared" si="22"/>
        <v>2767.5</v>
      </c>
      <c r="G317" s="47"/>
    </row>
    <row r="318" spans="1:8" s="1" customFormat="1" ht="23.25" customHeight="1">
      <c r="A318" s="406" t="s">
        <v>699</v>
      </c>
      <c r="B318" s="538"/>
      <c r="C318" s="92">
        <v>58124</v>
      </c>
      <c r="D318" s="93" t="s">
        <v>289</v>
      </c>
      <c r="E318" s="449">
        <v>23100</v>
      </c>
      <c r="F318" s="133">
        <f t="shared" si="22"/>
        <v>17325</v>
      </c>
      <c r="G318" s="104">
        <v>12</v>
      </c>
    </row>
    <row r="319" spans="1:8" s="1" customFormat="1" ht="20.25" customHeight="1">
      <c r="A319" s="406" t="s">
        <v>700</v>
      </c>
      <c r="B319" s="538"/>
      <c r="C319" s="48">
        <v>58164</v>
      </c>
      <c r="D319" s="112" t="s">
        <v>932</v>
      </c>
      <c r="E319" s="449">
        <v>4950</v>
      </c>
      <c r="F319" s="91">
        <f t="shared" si="22"/>
        <v>3712.5</v>
      </c>
      <c r="G319" s="50"/>
    </row>
    <row r="320" spans="1:8" s="1" customFormat="1" ht="18" customHeight="1">
      <c r="A320" s="406" t="s">
        <v>613</v>
      </c>
      <c r="B320" s="538"/>
      <c r="C320" s="48">
        <v>58184</v>
      </c>
      <c r="D320" s="112" t="s">
        <v>254</v>
      </c>
      <c r="E320" s="449">
        <v>2700</v>
      </c>
      <c r="F320" s="91">
        <f t="shared" si="22"/>
        <v>2025</v>
      </c>
      <c r="G320" s="50"/>
    </row>
    <row r="321" spans="1:8" s="1" customFormat="1" ht="17.25" customHeight="1">
      <c r="A321" s="406" t="s">
        <v>686</v>
      </c>
      <c r="B321" s="538"/>
      <c r="C321" s="196">
        <v>57959</v>
      </c>
      <c r="D321" s="441" t="s">
        <v>99</v>
      </c>
      <c r="E321" s="449">
        <v>2640</v>
      </c>
      <c r="F321" s="91">
        <f t="shared" ref="F321:F322" si="23">-((E321*$F$3)-E321)</f>
        <v>1980</v>
      </c>
      <c r="G321" s="105"/>
    </row>
    <row r="322" spans="1:8" s="1" customFormat="1" ht="20.25" customHeight="1">
      <c r="A322" s="406" t="s">
        <v>687</v>
      </c>
      <c r="B322" s="538"/>
      <c r="C322" s="38">
        <v>57958</v>
      </c>
      <c r="D322" s="437" t="s">
        <v>100</v>
      </c>
      <c r="E322" s="449">
        <v>2640</v>
      </c>
      <c r="F322" s="91">
        <f t="shared" si="23"/>
        <v>1980</v>
      </c>
      <c r="G322"/>
    </row>
    <row r="323" spans="1:8" s="1" customFormat="1" ht="20.25" customHeight="1" thickBot="1">
      <c r="A323" s="406" t="s">
        <v>615</v>
      </c>
      <c r="B323" s="538"/>
      <c r="C323" s="45">
        <v>57253</v>
      </c>
      <c r="D323" s="131" t="s">
        <v>933</v>
      </c>
      <c r="E323" s="449">
        <v>3630</v>
      </c>
      <c r="F323" s="95">
        <f t="shared" si="22"/>
        <v>2722.5</v>
      </c>
      <c r="G323" s="47"/>
    </row>
    <row r="324" spans="1:8" s="1" customFormat="1" ht="20.25" customHeight="1">
      <c r="A324" s="406" t="s">
        <v>701</v>
      </c>
      <c r="B324" s="538"/>
      <c r="C324" s="92">
        <v>58125</v>
      </c>
      <c r="D324" s="93" t="s">
        <v>290</v>
      </c>
      <c r="E324" s="449">
        <v>25520</v>
      </c>
      <c r="F324" s="133">
        <f t="shared" si="22"/>
        <v>19140</v>
      </c>
      <c r="G324" s="104">
        <v>12</v>
      </c>
    </row>
    <row r="325" spans="1:8" s="1" customFormat="1" ht="16.5" customHeight="1">
      <c r="A325" s="406" t="s">
        <v>702</v>
      </c>
      <c r="B325" s="21"/>
      <c r="C325" s="48">
        <v>58165</v>
      </c>
      <c r="D325" s="112" t="s">
        <v>291</v>
      </c>
      <c r="E325" s="449">
        <v>5170</v>
      </c>
      <c r="F325" s="91">
        <f t="shared" si="22"/>
        <v>3877.5</v>
      </c>
      <c r="G325" s="50"/>
    </row>
    <row r="326" spans="1:8" s="1" customFormat="1" ht="15.75" customHeight="1">
      <c r="A326" s="406" t="s">
        <v>703</v>
      </c>
      <c r="B326" s="21"/>
      <c r="C326" s="48">
        <v>58192</v>
      </c>
      <c r="D326" s="112" t="s">
        <v>292</v>
      </c>
      <c r="E326" s="449">
        <v>2920</v>
      </c>
      <c r="F326" s="91">
        <f t="shared" si="22"/>
        <v>2190</v>
      </c>
      <c r="G326" s="50"/>
    </row>
    <row r="327" spans="1:8" s="1" customFormat="1" ht="13.5" customHeight="1" thickBot="1">
      <c r="A327" s="406" t="s">
        <v>616</v>
      </c>
      <c r="B327" s="26"/>
      <c r="C327" s="45">
        <v>57211</v>
      </c>
      <c r="D327" s="131" t="s">
        <v>257</v>
      </c>
      <c r="E327" s="449">
        <v>3690</v>
      </c>
      <c r="F327" s="95">
        <f t="shared" si="22"/>
        <v>2767.5</v>
      </c>
      <c r="G327" s="47"/>
      <c r="H327" s="45"/>
    </row>
    <row r="328" spans="1:8" s="1" customFormat="1" ht="18.75" customHeight="1">
      <c r="A328" s="406" t="s">
        <v>704</v>
      </c>
      <c r="B328" s="15"/>
      <c r="C328" s="314">
        <v>58126</v>
      </c>
      <c r="D328" s="360" t="s">
        <v>294</v>
      </c>
      <c r="E328" s="464">
        <v>36740</v>
      </c>
      <c r="F328" s="316">
        <f t="shared" si="22"/>
        <v>27555</v>
      </c>
      <c r="G328" s="104">
        <v>12</v>
      </c>
      <c r="H328" s="317" t="s">
        <v>278</v>
      </c>
    </row>
    <row r="329" spans="1:8" s="1" customFormat="1" ht="24.75" customHeight="1">
      <c r="A329" s="406" t="s">
        <v>705</v>
      </c>
      <c r="B329" s="15"/>
      <c r="C329" s="48">
        <v>58166</v>
      </c>
      <c r="D329" s="335" t="s">
        <v>295</v>
      </c>
      <c r="E329" s="449">
        <v>6050</v>
      </c>
      <c r="F329" s="91">
        <f t="shared" si="22"/>
        <v>4537.5</v>
      </c>
      <c r="G329" s="50"/>
    </row>
    <row r="330" spans="1:8" s="1" customFormat="1" ht="21.75" customHeight="1">
      <c r="A330" s="406" t="s">
        <v>706</v>
      </c>
      <c r="B330" s="15"/>
      <c r="C330" s="48">
        <v>58193</v>
      </c>
      <c r="D330" s="335" t="s">
        <v>296</v>
      </c>
      <c r="E330" s="449">
        <v>3850</v>
      </c>
      <c r="F330" s="91">
        <f t="shared" si="22"/>
        <v>2887.5</v>
      </c>
      <c r="G330" s="50"/>
      <c r="H330" s="70"/>
    </row>
    <row r="331" spans="1:8" s="1" customFormat="1" ht="26.25" customHeight="1" thickBot="1">
      <c r="A331" s="406" t="s">
        <v>834</v>
      </c>
      <c r="B331" s="376"/>
      <c r="C331" s="45">
        <v>58214</v>
      </c>
      <c r="D331" s="428" t="s">
        <v>833</v>
      </c>
      <c r="E331" s="449">
        <v>4620</v>
      </c>
      <c r="F331" s="95">
        <f t="shared" si="22"/>
        <v>3465</v>
      </c>
      <c r="G331" s="47"/>
      <c r="H331"/>
    </row>
    <row r="332" spans="1:8" s="1" customFormat="1" ht="15.75" customHeight="1" thickBot="1">
      <c r="A332" s="405"/>
      <c r="B332" s="377"/>
      <c r="C332" s="221">
        <v>58127</v>
      </c>
      <c r="D332" s="221" t="s">
        <v>14</v>
      </c>
      <c r="E332" s="52"/>
      <c r="F332" s="97"/>
      <c r="G332" s="109"/>
    </row>
    <row r="333" spans="1:8" s="1" customFormat="1" ht="36.75" customHeight="1">
      <c r="A333" s="404" t="s">
        <v>474</v>
      </c>
      <c r="B333" s="15"/>
      <c r="C333" s="92">
        <v>58129</v>
      </c>
      <c r="D333" s="93" t="s">
        <v>211</v>
      </c>
      <c r="E333" s="449">
        <v>29700</v>
      </c>
      <c r="F333" s="133">
        <f t="shared" ref="F333:F355" si="24">-((E333*$F$3)-E333)</f>
        <v>22275</v>
      </c>
      <c r="G333" s="104">
        <v>12</v>
      </c>
    </row>
    <row r="334" spans="1:8" s="1" customFormat="1" ht="35.25" customHeight="1">
      <c r="A334" s="404" t="s">
        <v>475</v>
      </c>
      <c r="B334" s="15"/>
      <c r="C334" s="48">
        <v>58170</v>
      </c>
      <c r="D334" s="112" t="s">
        <v>293</v>
      </c>
      <c r="E334" s="449">
        <v>7100</v>
      </c>
      <c r="F334" s="91">
        <f t="shared" si="24"/>
        <v>5325</v>
      </c>
      <c r="G334" s="50"/>
      <c r="H334"/>
    </row>
    <row r="335" spans="1:8" s="1" customFormat="1" ht="39.75" customHeight="1" thickBot="1">
      <c r="A335" s="406" t="s">
        <v>707</v>
      </c>
      <c r="B335" s="166"/>
      <c r="C335" s="85">
        <v>58223</v>
      </c>
      <c r="D335" s="193" t="s">
        <v>934</v>
      </c>
      <c r="E335" s="449">
        <v>3520</v>
      </c>
      <c r="F335" s="96">
        <f t="shared" si="24"/>
        <v>2640</v>
      </c>
      <c r="G335" s="105"/>
    </row>
    <row r="336" spans="1:8" s="1" customFormat="1" ht="24.75" customHeight="1" thickBot="1">
      <c r="A336" s="406" t="s">
        <v>708</v>
      </c>
      <c r="B336" s="379"/>
      <c r="C336" s="456">
        <v>58128</v>
      </c>
      <c r="D336" s="457" t="s">
        <v>421</v>
      </c>
      <c r="E336" s="458">
        <v>25700</v>
      </c>
      <c r="F336" s="369">
        <f t="shared" si="24"/>
        <v>19275</v>
      </c>
      <c r="G336" s="451"/>
    </row>
    <row r="337" spans="1:8" s="1" customFormat="1" ht="16.5" customHeight="1" thickBot="1">
      <c r="A337" s="406" t="s">
        <v>618</v>
      </c>
      <c r="B337" s="380"/>
      <c r="C337" s="85">
        <v>58168</v>
      </c>
      <c r="D337" s="193" t="s">
        <v>424</v>
      </c>
      <c r="E337" s="449">
        <v>7480</v>
      </c>
      <c r="F337" s="369">
        <f t="shared" si="24"/>
        <v>5610</v>
      </c>
      <c r="G337" s="370"/>
    </row>
    <row r="338" spans="1:8" s="1" customFormat="1" ht="21" customHeight="1" thickBot="1">
      <c r="A338" s="406" t="s">
        <v>709</v>
      </c>
      <c r="B338" s="380"/>
      <c r="C338" s="45">
        <v>58224</v>
      </c>
      <c r="D338" s="131" t="s">
        <v>425</v>
      </c>
      <c r="E338" s="459">
        <v>3050</v>
      </c>
      <c r="F338" s="369">
        <f t="shared" si="24"/>
        <v>2287.5</v>
      </c>
      <c r="G338" s="371"/>
    </row>
    <row r="339" spans="1:8" s="1" customFormat="1" ht="20.25" customHeight="1" thickBot="1">
      <c r="A339" s="425" t="s">
        <v>948</v>
      </c>
      <c r="B339" s="380"/>
      <c r="C339" s="456">
        <v>58130</v>
      </c>
      <c r="D339" s="460" t="s">
        <v>423</v>
      </c>
      <c r="E339" s="461">
        <v>28300</v>
      </c>
      <c r="F339" s="369">
        <f t="shared" si="24"/>
        <v>21225</v>
      </c>
      <c r="G339" s="462"/>
    </row>
    <row r="340" spans="1:8" s="1" customFormat="1" ht="24" customHeight="1" thickBot="1">
      <c r="A340" s="404" t="s">
        <v>835</v>
      </c>
      <c r="B340" s="380"/>
      <c r="C340" s="85">
        <v>58066</v>
      </c>
      <c r="D340" s="428" t="s">
        <v>263</v>
      </c>
      <c r="E340" s="449">
        <v>7760</v>
      </c>
      <c r="F340" s="369">
        <f t="shared" si="24"/>
        <v>5820</v>
      </c>
      <c r="G340" s="463"/>
    </row>
    <row r="341" spans="1:8" s="1" customFormat="1" ht="22.5" customHeight="1" thickBot="1">
      <c r="A341" s="406" t="s">
        <v>619</v>
      </c>
      <c r="B341" s="381"/>
      <c r="C341" s="45">
        <v>58225</v>
      </c>
      <c r="D341" s="427" t="s">
        <v>264</v>
      </c>
      <c r="E341" s="449">
        <v>3520</v>
      </c>
      <c r="F341" s="369">
        <f t="shared" si="24"/>
        <v>2640</v>
      </c>
      <c r="G341" s="371"/>
    </row>
    <row r="342" spans="1:8" s="1" customFormat="1" ht="15.75" customHeight="1">
      <c r="A342" s="399"/>
      <c r="B342" s="54"/>
      <c r="C342" s="372"/>
      <c r="D342" s="372"/>
      <c r="E342" s="373"/>
      <c r="F342" s="97"/>
      <c r="G342" s="374"/>
    </row>
    <row r="343" spans="1:8" s="70" customFormat="1" ht="30.75" customHeight="1">
      <c r="A343" s="406" t="s">
        <v>710</v>
      </c>
      <c r="C343" s="90">
        <v>57315</v>
      </c>
      <c r="D343" s="209" t="s">
        <v>167</v>
      </c>
      <c r="E343" s="449">
        <v>16670</v>
      </c>
      <c r="F343" s="96">
        <f t="shared" si="24"/>
        <v>12502.5</v>
      </c>
      <c r="G343" s="129"/>
      <c r="H343" s="322"/>
    </row>
    <row r="344" spans="1:8" s="70" customFormat="1" ht="33" customHeight="1">
      <c r="A344" s="406" t="s">
        <v>711</v>
      </c>
      <c r="B344" s="13"/>
      <c r="C344" s="90">
        <v>57316</v>
      </c>
      <c r="D344" s="90" t="s">
        <v>168</v>
      </c>
      <c r="E344" s="449">
        <v>16670</v>
      </c>
      <c r="F344" s="96">
        <f t="shared" si="24"/>
        <v>12502.5</v>
      </c>
      <c r="G344" s="129"/>
      <c r="H344" s="322"/>
    </row>
    <row r="345" spans="1:8" s="70" customFormat="1" ht="30.75" customHeight="1">
      <c r="A345" s="406" t="s">
        <v>712</v>
      </c>
      <c r="B345" s="13"/>
      <c r="C345" s="90">
        <v>57314</v>
      </c>
      <c r="D345" s="401" t="s">
        <v>178</v>
      </c>
      <c r="E345" s="449">
        <v>2640</v>
      </c>
      <c r="F345" s="96">
        <f t="shared" si="24"/>
        <v>1980</v>
      </c>
      <c r="G345" s="129"/>
      <c r="H345" s="322"/>
    </row>
    <row r="346" spans="1:8" s="70" customFormat="1" ht="32.25" customHeight="1">
      <c r="A346" s="406" t="s">
        <v>713</v>
      </c>
      <c r="B346" s="13"/>
      <c r="C346" s="90">
        <v>57313</v>
      </c>
      <c r="D346" s="212" t="s">
        <v>179</v>
      </c>
      <c r="E346" s="449">
        <v>5280</v>
      </c>
      <c r="F346" s="96">
        <f t="shared" si="24"/>
        <v>3960</v>
      </c>
      <c r="G346" s="129"/>
      <c r="H346" s="322"/>
    </row>
    <row r="347" spans="1:8" s="1" customFormat="1" ht="29.25" customHeight="1">
      <c r="A347" s="406" t="s">
        <v>714</v>
      </c>
      <c r="B347" s="13"/>
      <c r="C347" s="90">
        <v>58496</v>
      </c>
      <c r="D347" s="331" t="s">
        <v>298</v>
      </c>
      <c r="E347" s="449">
        <v>30690</v>
      </c>
      <c r="F347" s="96">
        <f t="shared" si="24"/>
        <v>23017.5</v>
      </c>
      <c r="G347" s="129"/>
      <c r="H347" s="167"/>
    </row>
    <row r="348" spans="1:8" s="1" customFormat="1" ht="28.5" customHeight="1">
      <c r="A348" s="406" t="s">
        <v>715</v>
      </c>
      <c r="B348" s="13"/>
      <c r="C348" s="90">
        <v>58497</v>
      </c>
      <c r="D348" s="331" t="s">
        <v>297</v>
      </c>
      <c r="E348" s="449">
        <v>30690</v>
      </c>
      <c r="F348" s="96">
        <f t="shared" si="24"/>
        <v>23017.5</v>
      </c>
      <c r="G348" s="129"/>
      <c r="H348" s="167"/>
    </row>
    <row r="349" spans="1:8" s="1" customFormat="1" ht="26.25" customHeight="1">
      <c r="A349" s="406" t="s">
        <v>716</v>
      </c>
      <c r="B349" s="174"/>
      <c r="C349" s="210">
        <v>58498</v>
      </c>
      <c r="D349" s="402" t="s">
        <v>144</v>
      </c>
      <c r="E349" s="449">
        <v>7870</v>
      </c>
      <c r="F349" s="96">
        <f t="shared" si="24"/>
        <v>5902.5</v>
      </c>
      <c r="G349" s="180"/>
      <c r="H349" s="167"/>
    </row>
    <row r="350" spans="1:8" s="1" customFormat="1" ht="25.5" customHeight="1" thickBot="1">
      <c r="A350" s="406" t="s">
        <v>717</v>
      </c>
      <c r="B350" s="182"/>
      <c r="C350" s="211">
        <v>58433</v>
      </c>
      <c r="D350" s="213" t="s">
        <v>145</v>
      </c>
      <c r="E350" s="449">
        <v>3690</v>
      </c>
      <c r="F350" s="95">
        <f t="shared" si="24"/>
        <v>2767.5</v>
      </c>
      <c r="G350" s="183"/>
      <c r="H350" s="167"/>
    </row>
    <row r="351" spans="1:8" s="1" customFormat="1" ht="23.25" customHeight="1">
      <c r="A351" s="406" t="s">
        <v>718</v>
      </c>
      <c r="B351" s="181"/>
      <c r="C351" s="100">
        <v>58492</v>
      </c>
      <c r="D351" s="331" t="s">
        <v>311</v>
      </c>
      <c r="E351" s="449">
        <v>24750</v>
      </c>
      <c r="F351" s="153">
        <f t="shared" si="24"/>
        <v>18562.5</v>
      </c>
      <c r="G351" s="175"/>
      <c r="H351" s="167"/>
    </row>
    <row r="352" spans="1:8" s="1" customFormat="1" ht="21" customHeight="1">
      <c r="A352" s="406" t="s">
        <v>719</v>
      </c>
      <c r="B352" s="179"/>
      <c r="C352" s="90">
        <v>58493</v>
      </c>
      <c r="D352" s="331" t="s">
        <v>310</v>
      </c>
      <c r="E352" s="449">
        <v>24750</v>
      </c>
      <c r="F352" s="138">
        <f t="shared" si="24"/>
        <v>18562.5</v>
      </c>
      <c r="G352" s="175"/>
      <c r="H352" s="167"/>
    </row>
    <row r="353" spans="1:8" s="1" customFormat="1" ht="21.75" customHeight="1">
      <c r="A353" s="406" t="s">
        <v>720</v>
      </c>
      <c r="B353" s="179"/>
      <c r="C353" s="212">
        <v>58494</v>
      </c>
      <c r="D353" s="329" t="s">
        <v>312</v>
      </c>
      <c r="E353" s="449">
        <v>5890</v>
      </c>
      <c r="F353" s="91">
        <f t="shared" si="24"/>
        <v>4417.5</v>
      </c>
      <c r="G353" s="175"/>
      <c r="H353" s="167"/>
    </row>
    <row r="354" spans="1:8" s="1" customFormat="1" ht="22.5" customHeight="1">
      <c r="A354" s="406" t="s">
        <v>721</v>
      </c>
      <c r="B354" s="199"/>
      <c r="C354" s="130">
        <v>57364</v>
      </c>
      <c r="D354" s="329" t="s">
        <v>313</v>
      </c>
      <c r="E354" s="449">
        <v>5890</v>
      </c>
      <c r="F354" s="91">
        <f t="shared" si="24"/>
        <v>4417.5</v>
      </c>
      <c r="G354" s="180"/>
      <c r="H354" s="167"/>
    </row>
    <row r="355" spans="1:8" s="1" customFormat="1" ht="23.25" customHeight="1" thickBot="1">
      <c r="A355" s="406" t="s">
        <v>722</v>
      </c>
      <c r="B355" s="182"/>
      <c r="C355" s="213">
        <v>5895</v>
      </c>
      <c r="D355" s="213" t="s">
        <v>146</v>
      </c>
      <c r="E355" s="449">
        <v>3800</v>
      </c>
      <c r="F355" s="95">
        <f t="shared" si="24"/>
        <v>2850</v>
      </c>
      <c r="G355" s="183"/>
      <c r="H355" s="167"/>
    </row>
    <row r="356" spans="1:8" s="1" customFormat="1" ht="23.25" customHeight="1">
      <c r="A356" s="425" t="s">
        <v>836</v>
      </c>
      <c r="B356" s="538"/>
      <c r="C356" s="99">
        <v>58132</v>
      </c>
      <c r="D356" s="429" t="s">
        <v>212</v>
      </c>
      <c r="E356" s="449">
        <v>19470</v>
      </c>
      <c r="F356" s="153">
        <f t="shared" ref="F356:F418" si="25">-((E356*$F$3)-E356)</f>
        <v>14602.5</v>
      </c>
      <c r="G356" s="106"/>
    </row>
    <row r="357" spans="1:8" s="1" customFormat="1" ht="24" customHeight="1">
      <c r="A357" s="404" t="s">
        <v>476</v>
      </c>
      <c r="B357" s="538"/>
      <c r="C357" s="48">
        <v>58171</v>
      </c>
      <c r="D357" s="112" t="s">
        <v>299</v>
      </c>
      <c r="E357" s="449">
        <v>5450</v>
      </c>
      <c r="F357" s="91">
        <f t="shared" si="25"/>
        <v>4087.5</v>
      </c>
      <c r="G357" s="50"/>
    </row>
    <row r="358" spans="1:8" s="1" customFormat="1" ht="21.75" customHeight="1" thickBot="1">
      <c r="A358" s="406" t="s">
        <v>723</v>
      </c>
      <c r="B358" s="538"/>
      <c r="C358" s="45">
        <v>58218</v>
      </c>
      <c r="D358" s="131" t="s">
        <v>935</v>
      </c>
      <c r="E358" s="449">
        <v>2920</v>
      </c>
      <c r="F358" s="95">
        <f t="shared" si="25"/>
        <v>2190</v>
      </c>
      <c r="G358" s="47"/>
    </row>
    <row r="359" spans="1:8" s="1" customFormat="1" ht="21" customHeight="1">
      <c r="A359" s="404" t="s">
        <v>477</v>
      </c>
      <c r="B359" s="538"/>
      <c r="C359" s="92">
        <v>58133</v>
      </c>
      <c r="D359" s="429" t="s">
        <v>213</v>
      </c>
      <c r="E359" s="449">
        <v>19470</v>
      </c>
      <c r="F359" s="133">
        <f t="shared" si="25"/>
        <v>14602.5</v>
      </c>
      <c r="G359" s="104">
        <v>10</v>
      </c>
    </row>
    <row r="360" spans="1:8" s="1" customFormat="1" ht="24" customHeight="1">
      <c r="A360" s="404" t="s">
        <v>476</v>
      </c>
      <c r="B360" s="538"/>
      <c r="C360" s="48">
        <v>58171</v>
      </c>
      <c r="D360" s="112" t="s">
        <v>301</v>
      </c>
      <c r="E360" s="449">
        <v>5450</v>
      </c>
      <c r="F360" s="91">
        <f t="shared" si="25"/>
        <v>4087.5</v>
      </c>
      <c r="G360" s="50"/>
    </row>
    <row r="361" spans="1:8" s="1" customFormat="1" ht="24" customHeight="1" thickBot="1">
      <c r="A361" s="406" t="s">
        <v>723</v>
      </c>
      <c r="B361" s="538"/>
      <c r="C361" s="45">
        <v>58218</v>
      </c>
      <c r="D361" s="131" t="s">
        <v>300</v>
      </c>
      <c r="E361" s="449">
        <v>2920</v>
      </c>
      <c r="F361" s="95">
        <f t="shared" si="25"/>
        <v>2190</v>
      </c>
      <c r="G361" s="47"/>
      <c r="H361"/>
    </row>
    <row r="362" spans="1:8" s="1" customFormat="1" ht="24" customHeight="1">
      <c r="A362" s="406" t="s">
        <v>724</v>
      </c>
      <c r="B362" s="538"/>
      <c r="C362" s="92">
        <v>58134</v>
      </c>
      <c r="D362" s="93" t="s">
        <v>936</v>
      </c>
      <c r="E362" s="449">
        <v>20570</v>
      </c>
      <c r="F362" s="133">
        <f t="shared" si="25"/>
        <v>15427.5</v>
      </c>
      <c r="G362" s="104">
        <v>7</v>
      </c>
      <c r="H362"/>
    </row>
    <row r="363" spans="1:8" s="1" customFormat="1" ht="24" customHeight="1">
      <c r="A363" s="406" t="s">
        <v>725</v>
      </c>
      <c r="B363" s="538"/>
      <c r="C363" s="48">
        <v>58172</v>
      </c>
      <c r="D363" s="112" t="s">
        <v>302</v>
      </c>
      <c r="E363" s="449">
        <v>5610</v>
      </c>
      <c r="F363" s="91">
        <f t="shared" si="25"/>
        <v>4207.5</v>
      </c>
      <c r="G363" s="50"/>
    </row>
    <row r="364" spans="1:8" s="1" customFormat="1" ht="21" customHeight="1" thickBot="1">
      <c r="A364" s="406" t="s">
        <v>726</v>
      </c>
      <c r="B364" s="538"/>
      <c r="C364" s="45">
        <v>58219</v>
      </c>
      <c r="D364" s="131" t="s">
        <v>937</v>
      </c>
      <c r="E364" s="449">
        <v>2920</v>
      </c>
      <c r="F364" s="95">
        <f t="shared" si="25"/>
        <v>2190</v>
      </c>
      <c r="G364" s="47"/>
    </row>
    <row r="365" spans="1:8" s="1" customFormat="1" ht="18.75" customHeight="1">
      <c r="A365" s="406" t="s">
        <v>727</v>
      </c>
      <c r="B365" s="538"/>
      <c r="C365" s="92">
        <v>58135</v>
      </c>
      <c r="D365" s="93" t="s">
        <v>214</v>
      </c>
      <c r="E365" s="449">
        <v>20570</v>
      </c>
      <c r="F365" s="133">
        <f t="shared" si="25"/>
        <v>15427.5</v>
      </c>
      <c r="G365" s="104">
        <v>10</v>
      </c>
    </row>
    <row r="366" spans="1:8" s="1" customFormat="1" ht="24.75" customHeight="1">
      <c r="A366" s="406" t="s">
        <v>725</v>
      </c>
      <c r="B366" s="21"/>
      <c r="C366" s="48">
        <v>58172</v>
      </c>
      <c r="D366" s="112" t="s">
        <v>302</v>
      </c>
      <c r="E366" s="449">
        <v>5610</v>
      </c>
      <c r="F366" s="91">
        <f t="shared" si="25"/>
        <v>4207.5</v>
      </c>
      <c r="G366" s="50"/>
    </row>
    <row r="367" spans="1:8" s="1" customFormat="1" ht="18.75" customHeight="1" thickBot="1">
      <c r="A367" s="406" t="s">
        <v>726</v>
      </c>
      <c r="B367" s="16"/>
      <c r="C367" s="45">
        <v>58219</v>
      </c>
      <c r="D367" s="131" t="s">
        <v>303</v>
      </c>
      <c r="E367" s="449">
        <v>2920</v>
      </c>
      <c r="F367" s="95">
        <f t="shared" si="25"/>
        <v>2190</v>
      </c>
      <c r="G367" s="47"/>
    </row>
    <row r="368" spans="1:8" s="1" customFormat="1" ht="15" customHeight="1">
      <c r="A368" s="404" t="s">
        <v>478</v>
      </c>
      <c r="B368" s="538"/>
      <c r="C368" s="92">
        <v>58136</v>
      </c>
      <c r="D368" s="93" t="s">
        <v>304</v>
      </c>
      <c r="E368" s="449">
        <v>22660</v>
      </c>
      <c r="F368" s="133">
        <f t="shared" si="25"/>
        <v>16995</v>
      </c>
      <c r="G368" s="104"/>
    </row>
    <row r="369" spans="1:8" s="1" customFormat="1" ht="15" customHeight="1">
      <c r="A369" s="404" t="s">
        <v>479</v>
      </c>
      <c r="B369" s="538"/>
      <c r="C369" s="48">
        <v>58173</v>
      </c>
      <c r="D369" s="329" t="s">
        <v>321</v>
      </c>
      <c r="E369" s="449">
        <v>5060</v>
      </c>
      <c r="F369" s="91">
        <f t="shared" si="25"/>
        <v>3795</v>
      </c>
      <c r="G369" s="50"/>
    </row>
    <row r="370" spans="1:8" s="1" customFormat="1" ht="21.75" customHeight="1">
      <c r="A370" s="427" t="s">
        <v>838</v>
      </c>
      <c r="B370" s="538"/>
      <c r="C370" s="48">
        <v>58186</v>
      </c>
      <c r="D370" s="428" t="s">
        <v>837</v>
      </c>
      <c r="E370" s="449">
        <v>2420</v>
      </c>
      <c r="F370" s="91">
        <f t="shared" si="25"/>
        <v>1815</v>
      </c>
      <c r="H370"/>
    </row>
    <row r="371" spans="1:8" s="1" customFormat="1" ht="15.75" customHeight="1" thickBot="1">
      <c r="A371" s="406" t="s">
        <v>728</v>
      </c>
      <c r="B371" s="538"/>
      <c r="C371" s="45">
        <v>58215</v>
      </c>
      <c r="D371" s="131" t="s">
        <v>314</v>
      </c>
      <c r="E371" s="449">
        <v>3190</v>
      </c>
      <c r="F371" s="95">
        <f t="shared" si="25"/>
        <v>2392.5</v>
      </c>
      <c r="G371" s="47"/>
    </row>
    <row r="372" spans="1:8" s="1" customFormat="1" ht="15" customHeight="1">
      <c r="A372" s="404" t="s">
        <v>480</v>
      </c>
      <c r="B372" s="538"/>
      <c r="C372" s="92">
        <v>58137</v>
      </c>
      <c r="D372" s="93" t="s">
        <v>305</v>
      </c>
      <c r="E372" s="449">
        <v>22660</v>
      </c>
      <c r="F372" s="133">
        <f t="shared" si="25"/>
        <v>16995</v>
      </c>
      <c r="G372" s="104">
        <v>10</v>
      </c>
      <c r="H372"/>
    </row>
    <row r="373" spans="1:8" s="1" customFormat="1" ht="15" customHeight="1">
      <c r="A373" s="404" t="s">
        <v>481</v>
      </c>
      <c r="B373" s="538"/>
      <c r="C373" s="48">
        <v>58174</v>
      </c>
      <c r="D373" s="329" t="s">
        <v>322</v>
      </c>
      <c r="E373" s="449">
        <v>5060</v>
      </c>
      <c r="F373" s="91">
        <f t="shared" si="25"/>
        <v>3795</v>
      </c>
      <c r="G373" s="50"/>
    </row>
    <row r="374" spans="1:8" s="1" customFormat="1" ht="15" customHeight="1">
      <c r="A374" s="422" t="s">
        <v>840</v>
      </c>
      <c r="B374" s="538"/>
      <c r="C374" s="85"/>
      <c r="D374" s="428" t="s">
        <v>839</v>
      </c>
      <c r="E374" s="449">
        <v>2420</v>
      </c>
      <c r="F374" s="91">
        <f t="shared" si="25"/>
        <v>1815</v>
      </c>
      <c r="G374" s="105"/>
    </row>
    <row r="375" spans="1:8" s="1" customFormat="1" ht="15.75" customHeight="1" thickBot="1">
      <c r="A375" s="406" t="s">
        <v>728</v>
      </c>
      <c r="B375" s="538"/>
      <c r="C375" s="45">
        <v>58215</v>
      </c>
      <c r="D375" s="131" t="s">
        <v>306</v>
      </c>
      <c r="E375" s="449">
        <v>3190</v>
      </c>
      <c r="F375" s="95">
        <f t="shared" si="25"/>
        <v>2392.5</v>
      </c>
      <c r="G375" s="47"/>
    </row>
    <row r="376" spans="1:8" s="1" customFormat="1" ht="18.75" customHeight="1">
      <c r="A376" s="404" t="s">
        <v>482</v>
      </c>
      <c r="B376" s="538"/>
      <c r="C376" s="92">
        <v>58138</v>
      </c>
      <c r="D376" s="93" t="s">
        <v>215</v>
      </c>
      <c r="E376" s="449">
        <v>25250</v>
      </c>
      <c r="F376" s="133">
        <f t="shared" si="25"/>
        <v>18937.5</v>
      </c>
      <c r="G376" s="104">
        <v>10</v>
      </c>
    </row>
    <row r="377" spans="1:8" s="1" customFormat="1" ht="21.75" customHeight="1">
      <c r="A377" s="404" t="s">
        <v>483</v>
      </c>
      <c r="B377" s="538"/>
      <c r="C377" s="48">
        <v>58175</v>
      </c>
      <c r="D377" s="329" t="s">
        <v>323</v>
      </c>
      <c r="E377" s="449">
        <v>5230</v>
      </c>
      <c r="F377" s="91">
        <f t="shared" si="25"/>
        <v>3922.5</v>
      </c>
      <c r="G377" s="50"/>
    </row>
    <row r="378" spans="1:8" s="1" customFormat="1" ht="21.75" customHeight="1">
      <c r="A378" s="406" t="s">
        <v>729</v>
      </c>
      <c r="B378" s="538"/>
      <c r="C378" s="48">
        <v>58187</v>
      </c>
      <c r="D378" s="339" t="s">
        <v>325</v>
      </c>
      <c r="E378" s="449">
        <v>2530</v>
      </c>
      <c r="F378" s="91">
        <f t="shared" si="25"/>
        <v>1897.5</v>
      </c>
      <c r="G378" s="50"/>
    </row>
    <row r="379" spans="1:8" s="1" customFormat="1" ht="22.5" customHeight="1" thickBot="1">
      <c r="A379" s="404" t="s">
        <v>731</v>
      </c>
      <c r="B379" s="538"/>
      <c r="C379" s="45">
        <v>58216</v>
      </c>
      <c r="D379" s="131" t="s">
        <v>315</v>
      </c>
      <c r="E379" s="449">
        <v>3190</v>
      </c>
      <c r="F379" s="95">
        <f t="shared" si="25"/>
        <v>2392.5</v>
      </c>
      <c r="G379" s="47"/>
    </row>
    <row r="380" spans="1:8" s="1" customFormat="1" ht="24" customHeight="1">
      <c r="A380" s="404" t="s">
        <v>484</v>
      </c>
      <c r="B380" s="538"/>
      <c r="C380" s="92">
        <v>58139</v>
      </c>
      <c r="D380" s="93" t="s">
        <v>307</v>
      </c>
      <c r="E380" s="449">
        <v>25250</v>
      </c>
      <c r="F380" s="133">
        <f t="shared" si="25"/>
        <v>18937.5</v>
      </c>
      <c r="G380" s="104">
        <v>10</v>
      </c>
    </row>
    <row r="381" spans="1:8" s="1" customFormat="1" ht="22.5" customHeight="1">
      <c r="A381" s="404" t="s">
        <v>485</v>
      </c>
      <c r="B381" s="538"/>
      <c r="C381" s="48">
        <v>58176</v>
      </c>
      <c r="D381" s="427" t="s">
        <v>324</v>
      </c>
      <c r="E381" s="449">
        <v>5230</v>
      </c>
      <c r="F381" s="91">
        <f t="shared" si="25"/>
        <v>3922.5</v>
      </c>
      <c r="G381" s="50"/>
    </row>
    <row r="382" spans="1:8" s="1" customFormat="1" ht="22.5" customHeight="1">
      <c r="A382" s="406" t="s">
        <v>730</v>
      </c>
      <c r="B382" s="538"/>
      <c r="C382" s="48"/>
      <c r="D382" s="339" t="s">
        <v>329</v>
      </c>
      <c r="E382" s="449">
        <v>2530</v>
      </c>
      <c r="F382" s="91">
        <f t="shared" si="25"/>
        <v>1897.5</v>
      </c>
      <c r="G382" s="50"/>
    </row>
    <row r="383" spans="1:8" s="1" customFormat="1" ht="21" customHeight="1" thickBot="1">
      <c r="A383" s="406" t="s">
        <v>731</v>
      </c>
      <c r="B383" s="538"/>
      <c r="C383" s="45">
        <v>58216</v>
      </c>
      <c r="D383" s="131" t="s">
        <v>308</v>
      </c>
      <c r="E383" s="449">
        <v>3190</v>
      </c>
      <c r="F383" s="95">
        <f t="shared" si="25"/>
        <v>2392.5</v>
      </c>
      <c r="G383" s="47"/>
    </row>
    <row r="384" spans="1:8" s="1" customFormat="1" ht="21.75" customHeight="1">
      <c r="A384" s="404" t="s">
        <v>486</v>
      </c>
      <c r="B384" s="538"/>
      <c r="C384" s="92">
        <v>58140</v>
      </c>
      <c r="D384" s="93" t="s">
        <v>218</v>
      </c>
      <c r="E384" s="449">
        <v>26840</v>
      </c>
      <c r="F384" s="133">
        <f t="shared" si="25"/>
        <v>20130</v>
      </c>
      <c r="G384" s="104">
        <v>10</v>
      </c>
    </row>
    <row r="385" spans="1:8" s="1" customFormat="1" ht="20.25" customHeight="1">
      <c r="A385" s="404" t="s">
        <v>487</v>
      </c>
      <c r="B385" s="538"/>
      <c r="C385" s="48">
        <v>58177</v>
      </c>
      <c r="D385" s="329" t="s">
        <v>326</v>
      </c>
      <c r="E385" s="449">
        <v>5560</v>
      </c>
      <c r="F385" s="91">
        <f t="shared" si="25"/>
        <v>4170</v>
      </c>
      <c r="G385" s="50"/>
    </row>
    <row r="386" spans="1:8" s="1" customFormat="1" ht="25.5" customHeight="1">
      <c r="A386" s="406" t="s">
        <v>732</v>
      </c>
      <c r="B386" s="538"/>
      <c r="C386" s="48">
        <v>58188</v>
      </c>
      <c r="D386" s="339" t="s">
        <v>327</v>
      </c>
      <c r="E386" s="449">
        <v>2590</v>
      </c>
      <c r="F386" s="91">
        <f t="shared" si="25"/>
        <v>1942.5</v>
      </c>
      <c r="G386" s="50"/>
    </row>
    <row r="387" spans="1:8" s="1" customFormat="1" ht="21.75" customHeight="1" thickBot="1">
      <c r="A387" s="406" t="s">
        <v>733</v>
      </c>
      <c r="B387" s="538"/>
      <c r="C387" s="45">
        <v>58217</v>
      </c>
      <c r="D387" s="131" t="s">
        <v>309</v>
      </c>
      <c r="E387" s="449">
        <v>3190</v>
      </c>
      <c r="F387" s="95">
        <f t="shared" si="25"/>
        <v>2392.5</v>
      </c>
      <c r="G387" s="47"/>
    </row>
    <row r="388" spans="1:8" s="1" customFormat="1" ht="23.25" customHeight="1">
      <c r="A388" s="404" t="s">
        <v>488</v>
      </c>
      <c r="B388" s="538"/>
      <c r="C388" s="92">
        <v>58141</v>
      </c>
      <c r="D388" s="93" t="s">
        <v>219</v>
      </c>
      <c r="E388" s="449">
        <v>26840</v>
      </c>
      <c r="F388" s="133">
        <f t="shared" si="25"/>
        <v>20130</v>
      </c>
      <c r="G388" s="104">
        <v>7</v>
      </c>
    </row>
    <row r="389" spans="1:8" s="1" customFormat="1" ht="19.5" customHeight="1">
      <c r="A389" s="404" t="s">
        <v>489</v>
      </c>
      <c r="B389" s="21"/>
      <c r="C389" s="48">
        <v>58178</v>
      </c>
      <c r="D389" s="329" t="s">
        <v>330</v>
      </c>
      <c r="E389" s="449">
        <v>5560</v>
      </c>
      <c r="F389" s="91">
        <f t="shared" si="25"/>
        <v>4170</v>
      </c>
      <c r="G389" s="50"/>
    </row>
    <row r="390" spans="1:8" s="1" customFormat="1" ht="21.75" customHeight="1">
      <c r="A390" s="406" t="s">
        <v>734</v>
      </c>
      <c r="B390" s="14"/>
      <c r="C390" s="48"/>
      <c r="D390" s="339" t="s">
        <v>328</v>
      </c>
      <c r="E390" s="449">
        <v>2590</v>
      </c>
      <c r="F390" s="91">
        <f t="shared" si="25"/>
        <v>1942.5</v>
      </c>
      <c r="G390" s="50"/>
    </row>
    <row r="391" spans="1:8" s="1" customFormat="1" ht="24.75" customHeight="1" thickBot="1">
      <c r="A391" s="406" t="s">
        <v>733</v>
      </c>
      <c r="B391" s="16"/>
      <c r="C391" s="45">
        <v>58217</v>
      </c>
      <c r="D391" s="131" t="s">
        <v>309</v>
      </c>
      <c r="E391" s="449">
        <v>3190</v>
      </c>
      <c r="F391" s="95">
        <f t="shared" si="25"/>
        <v>2392.5</v>
      </c>
      <c r="G391" s="47"/>
    </row>
    <row r="392" spans="1:8" s="1" customFormat="1" ht="15" customHeight="1">
      <c r="A392" s="406" t="s">
        <v>735</v>
      </c>
      <c r="B392" s="538"/>
      <c r="C392" s="92">
        <v>58142</v>
      </c>
      <c r="D392" s="93" t="s">
        <v>216</v>
      </c>
      <c r="E392" s="449">
        <v>20350</v>
      </c>
      <c r="F392" s="133">
        <f t="shared" si="25"/>
        <v>15262.5</v>
      </c>
      <c r="G392" s="104">
        <v>7</v>
      </c>
    </row>
    <row r="393" spans="1:8" s="1" customFormat="1" ht="15" customHeight="1">
      <c r="A393" s="406" t="s">
        <v>739</v>
      </c>
      <c r="B393" s="538"/>
      <c r="C393" s="48">
        <v>58179</v>
      </c>
      <c r="D393" s="329" t="s">
        <v>331</v>
      </c>
      <c r="E393" s="449">
        <v>5720</v>
      </c>
      <c r="F393" s="91">
        <f t="shared" si="25"/>
        <v>4290</v>
      </c>
      <c r="G393" s="50"/>
    </row>
    <row r="394" spans="1:8" s="1" customFormat="1" ht="15" customHeight="1">
      <c r="A394" s="406" t="s">
        <v>736</v>
      </c>
      <c r="B394" s="538"/>
      <c r="C394" s="196">
        <v>57763</v>
      </c>
      <c r="D394" s="329" t="s">
        <v>332</v>
      </c>
      <c r="E394" s="449">
        <v>5890</v>
      </c>
      <c r="F394" s="91">
        <f t="shared" si="25"/>
        <v>4417.5</v>
      </c>
      <c r="G394" s="105"/>
    </row>
    <row r="395" spans="1:8" s="1" customFormat="1" ht="20.25" customHeight="1" thickBot="1">
      <c r="A395" s="406" t="s">
        <v>737</v>
      </c>
      <c r="B395" s="538"/>
      <c r="C395" s="45">
        <v>58220</v>
      </c>
      <c r="D395" s="131" t="s">
        <v>316</v>
      </c>
      <c r="E395" s="449">
        <v>3140</v>
      </c>
      <c r="F395" s="95">
        <f t="shared" si="25"/>
        <v>2355</v>
      </c>
      <c r="G395" s="47"/>
      <c r="H395"/>
    </row>
    <row r="396" spans="1:8" s="1" customFormat="1" ht="15" customHeight="1">
      <c r="A396" s="406" t="s">
        <v>738</v>
      </c>
      <c r="B396" s="538"/>
      <c r="C396" s="92">
        <v>58143</v>
      </c>
      <c r="D396" s="93" t="s">
        <v>217</v>
      </c>
      <c r="E396" s="449">
        <v>20350</v>
      </c>
      <c r="F396" s="133">
        <f t="shared" si="25"/>
        <v>15262.5</v>
      </c>
      <c r="G396" s="104">
        <v>7</v>
      </c>
    </row>
    <row r="397" spans="1:8" s="1" customFormat="1" ht="15" customHeight="1">
      <c r="A397" s="406" t="s">
        <v>739</v>
      </c>
      <c r="B397" s="538"/>
      <c r="C397" s="48">
        <v>58179</v>
      </c>
      <c r="D397" s="329" t="s">
        <v>331</v>
      </c>
      <c r="E397" s="449">
        <v>5720</v>
      </c>
      <c r="F397" s="91">
        <f t="shared" si="25"/>
        <v>4290</v>
      </c>
      <c r="G397" s="50"/>
    </row>
    <row r="398" spans="1:8" s="1" customFormat="1" ht="15" customHeight="1">
      <c r="A398" s="406" t="s">
        <v>736</v>
      </c>
      <c r="B398" s="538"/>
      <c r="C398" s="196">
        <v>57763</v>
      </c>
      <c r="D398" s="329" t="s">
        <v>332</v>
      </c>
      <c r="E398" s="449">
        <v>5890</v>
      </c>
      <c r="F398" s="91">
        <f t="shared" si="25"/>
        <v>4417.5</v>
      </c>
      <c r="G398" s="105"/>
    </row>
    <row r="399" spans="1:8" s="1" customFormat="1" ht="18.75" customHeight="1" thickBot="1">
      <c r="A399" s="406" t="s">
        <v>737</v>
      </c>
      <c r="B399" s="538"/>
      <c r="C399" s="45">
        <v>58220</v>
      </c>
      <c r="D399" s="131" t="s">
        <v>316</v>
      </c>
      <c r="E399" s="449">
        <v>3140</v>
      </c>
      <c r="F399" s="95">
        <f t="shared" si="25"/>
        <v>2355</v>
      </c>
      <c r="G399" s="47"/>
    </row>
    <row r="400" spans="1:8" s="1" customFormat="1" ht="15" customHeight="1">
      <c r="A400" s="425" t="s">
        <v>841</v>
      </c>
      <c r="B400" s="538"/>
      <c r="C400" s="92">
        <v>58144</v>
      </c>
      <c r="D400" s="93" t="s">
        <v>220</v>
      </c>
      <c r="E400" s="449">
        <v>21560</v>
      </c>
      <c r="F400" s="133">
        <f t="shared" si="25"/>
        <v>16170</v>
      </c>
      <c r="G400" s="104">
        <v>7</v>
      </c>
      <c r="H400"/>
    </row>
    <row r="401" spans="1:8" s="1" customFormat="1" ht="15" customHeight="1">
      <c r="A401" s="425" t="s">
        <v>842</v>
      </c>
      <c r="B401" s="538"/>
      <c r="C401" s="48">
        <v>58180</v>
      </c>
      <c r="D401" s="112" t="s">
        <v>317</v>
      </c>
      <c r="E401" s="449">
        <v>5890</v>
      </c>
      <c r="F401" s="91">
        <f t="shared" si="25"/>
        <v>4417.5</v>
      </c>
      <c r="G401" s="50"/>
    </row>
    <row r="402" spans="1:8" s="1" customFormat="1" ht="18.75" customHeight="1">
      <c r="A402" s="406" t="s">
        <v>740</v>
      </c>
      <c r="B402" s="538"/>
      <c r="C402" s="196">
        <v>57762</v>
      </c>
      <c r="D402" s="329" t="s">
        <v>333</v>
      </c>
      <c r="E402" s="449">
        <v>6000</v>
      </c>
      <c r="F402" s="91">
        <f t="shared" si="25"/>
        <v>4500</v>
      </c>
      <c r="G402" s="105"/>
    </row>
    <row r="403" spans="1:8" s="1" customFormat="1" ht="16.5" customHeight="1" thickBot="1">
      <c r="A403" s="406" t="s">
        <v>741</v>
      </c>
      <c r="B403" s="538"/>
      <c r="C403" s="45">
        <v>58221</v>
      </c>
      <c r="D403" s="131" t="s">
        <v>318</v>
      </c>
      <c r="E403" s="449">
        <v>3140</v>
      </c>
      <c r="F403" s="95">
        <f t="shared" si="25"/>
        <v>2355</v>
      </c>
      <c r="G403" s="47"/>
      <c r="H403" s="197"/>
    </row>
    <row r="404" spans="1:8" s="1" customFormat="1" ht="15" customHeight="1">
      <c r="A404" s="404" t="s">
        <v>493</v>
      </c>
      <c r="B404" s="538"/>
      <c r="C404" s="92">
        <v>58145</v>
      </c>
      <c r="D404" s="93" t="s">
        <v>221</v>
      </c>
      <c r="E404" s="449">
        <v>21560</v>
      </c>
      <c r="F404" s="133">
        <f t="shared" si="25"/>
        <v>16170</v>
      </c>
      <c r="G404" s="104">
        <v>7</v>
      </c>
    </row>
    <row r="405" spans="1:8" s="1" customFormat="1" ht="15" customHeight="1">
      <c r="A405" s="404" t="s">
        <v>491</v>
      </c>
      <c r="B405" s="21"/>
      <c r="C405" s="48">
        <v>58180</v>
      </c>
      <c r="D405" s="112" t="s">
        <v>317</v>
      </c>
      <c r="E405" s="449">
        <v>5890</v>
      </c>
      <c r="F405" s="91">
        <f t="shared" si="25"/>
        <v>4417.5</v>
      </c>
      <c r="G405" s="50"/>
    </row>
    <row r="406" spans="1:8" s="1" customFormat="1" ht="15" customHeight="1">
      <c r="A406" s="406" t="s">
        <v>740</v>
      </c>
      <c r="B406" s="21"/>
      <c r="C406" s="196">
        <v>57762</v>
      </c>
      <c r="D406" s="329" t="s">
        <v>333</v>
      </c>
      <c r="E406" s="449">
        <v>6000</v>
      </c>
      <c r="F406" s="91">
        <f t="shared" si="25"/>
        <v>4500</v>
      </c>
      <c r="G406" s="105"/>
    </row>
    <row r="407" spans="1:8" s="1" customFormat="1" ht="18" customHeight="1" thickBot="1">
      <c r="A407" s="406" t="s">
        <v>741</v>
      </c>
      <c r="B407" s="16"/>
      <c r="C407" s="45">
        <v>58221</v>
      </c>
      <c r="D407" s="131" t="s">
        <v>318</v>
      </c>
      <c r="E407" s="449">
        <v>3140</v>
      </c>
      <c r="F407" s="95">
        <f t="shared" si="25"/>
        <v>2355</v>
      </c>
      <c r="G407" s="47"/>
    </row>
    <row r="408" spans="1:8" s="1" customFormat="1" ht="24" customHeight="1">
      <c r="A408" s="404" t="s">
        <v>494</v>
      </c>
      <c r="B408" s="538"/>
      <c r="C408" s="92">
        <v>58146</v>
      </c>
      <c r="D408" s="93" t="s">
        <v>222</v>
      </c>
      <c r="E408" s="449">
        <v>36740</v>
      </c>
      <c r="F408" s="133">
        <f t="shared" si="25"/>
        <v>27555</v>
      </c>
      <c r="G408" s="104">
        <v>7</v>
      </c>
    </row>
    <row r="409" spans="1:8" s="1" customFormat="1" ht="21" customHeight="1">
      <c r="A409" s="406" t="s">
        <v>742</v>
      </c>
      <c r="B409" s="538"/>
      <c r="C409" s="48">
        <v>58181</v>
      </c>
      <c r="D409" s="329" t="s">
        <v>334</v>
      </c>
      <c r="E409" s="449">
        <v>6820</v>
      </c>
      <c r="F409" s="91">
        <f t="shared" si="25"/>
        <v>5115</v>
      </c>
      <c r="G409" s="50"/>
    </row>
    <row r="410" spans="1:8" s="1" customFormat="1" ht="18.75" customHeight="1" thickBot="1">
      <c r="A410" s="406" t="s">
        <v>743</v>
      </c>
      <c r="B410" s="538"/>
      <c r="C410" s="45">
        <v>58222</v>
      </c>
      <c r="D410" s="131" t="s">
        <v>335</v>
      </c>
      <c r="E410" s="449">
        <v>4400</v>
      </c>
      <c r="F410" s="95">
        <f t="shared" si="25"/>
        <v>3300</v>
      </c>
      <c r="G410" s="47"/>
    </row>
    <row r="411" spans="1:8" s="1" customFormat="1" ht="21" customHeight="1">
      <c r="A411" s="404" t="s">
        <v>495</v>
      </c>
      <c r="B411" s="538"/>
      <c r="C411" s="92">
        <v>58147</v>
      </c>
      <c r="D411" s="93" t="s">
        <v>223</v>
      </c>
      <c r="E411" s="449">
        <v>36740</v>
      </c>
      <c r="F411" s="133">
        <f t="shared" si="25"/>
        <v>27555</v>
      </c>
      <c r="G411" s="104">
        <v>7</v>
      </c>
    </row>
    <row r="412" spans="1:8" s="1" customFormat="1" ht="21" customHeight="1">
      <c r="A412" s="406" t="s">
        <v>742</v>
      </c>
      <c r="B412" s="21"/>
      <c r="C412" s="48">
        <v>58181</v>
      </c>
      <c r="D412" s="329" t="s">
        <v>334</v>
      </c>
      <c r="E412" s="449">
        <v>6820</v>
      </c>
      <c r="F412" s="91">
        <f t="shared" ref="F412" si="26">-((E412*$F$3)-E412)</f>
        <v>5115</v>
      </c>
      <c r="G412" s="50"/>
      <c r="H412"/>
    </row>
    <row r="413" spans="1:8" s="1" customFormat="1" ht="21" customHeight="1" thickBot="1">
      <c r="A413" s="406" t="s">
        <v>743</v>
      </c>
      <c r="B413" s="16"/>
      <c r="C413" s="45">
        <v>58222</v>
      </c>
      <c r="D413" s="131" t="s">
        <v>335</v>
      </c>
      <c r="E413" s="449">
        <v>4400</v>
      </c>
      <c r="F413" s="95">
        <f t="shared" si="25"/>
        <v>3300</v>
      </c>
      <c r="G413" s="47"/>
    </row>
    <row r="414" spans="1:8" s="1" customFormat="1" ht="21" customHeight="1" thickBot="1">
      <c r="A414" s="421" t="s">
        <v>571</v>
      </c>
      <c r="B414" s="416"/>
      <c r="C414" s="418"/>
      <c r="D414" s="419" t="s">
        <v>566</v>
      </c>
      <c r="E414" s="449">
        <v>33550</v>
      </c>
      <c r="F414" s="95">
        <f t="shared" si="25"/>
        <v>25162.5</v>
      </c>
      <c r="G414" s="105"/>
    </row>
    <row r="415" spans="1:8" s="1" customFormat="1" ht="21" customHeight="1" thickBot="1">
      <c r="A415" s="421" t="s">
        <v>572</v>
      </c>
      <c r="B415" s="416"/>
      <c r="C415" s="418"/>
      <c r="D415" s="419" t="s">
        <v>567</v>
      </c>
      <c r="E415" s="449">
        <v>33550</v>
      </c>
      <c r="F415" s="95">
        <f t="shared" si="25"/>
        <v>25162.5</v>
      </c>
      <c r="G415" s="105"/>
    </row>
    <row r="416" spans="1:8" s="1" customFormat="1" ht="21" customHeight="1" thickBot="1">
      <c r="A416" s="417" t="s">
        <v>843</v>
      </c>
      <c r="B416"/>
      <c r="C416" s="418"/>
      <c r="D416" s="420" t="s">
        <v>568</v>
      </c>
      <c r="E416" s="449">
        <v>6990</v>
      </c>
      <c r="F416" s="95">
        <f t="shared" si="25"/>
        <v>5242.5</v>
      </c>
      <c r="G416" s="105"/>
    </row>
    <row r="417" spans="1:8" s="1" customFormat="1" ht="21" customHeight="1" thickBot="1">
      <c r="A417" s="417" t="s">
        <v>844</v>
      </c>
      <c r="B417"/>
      <c r="C417" s="418"/>
      <c r="D417" s="420" t="s">
        <v>569</v>
      </c>
      <c r="E417" s="449">
        <v>6990</v>
      </c>
      <c r="F417" s="95">
        <f t="shared" si="25"/>
        <v>5242.5</v>
      </c>
      <c r="G417" s="105"/>
    </row>
    <row r="418" spans="1:8" s="1" customFormat="1" ht="21" customHeight="1" thickBot="1">
      <c r="A418" s="417" t="s">
        <v>845</v>
      </c>
      <c r="B418" s="416"/>
      <c r="C418" s="418"/>
      <c r="D418" s="420" t="s">
        <v>570</v>
      </c>
      <c r="E418" s="449">
        <v>3470</v>
      </c>
      <c r="F418" s="95">
        <f t="shared" si="25"/>
        <v>2602.5</v>
      </c>
      <c r="G418" s="105"/>
    </row>
    <row r="419" spans="1:8" s="1" customFormat="1" ht="15.75" customHeight="1" thickBot="1">
      <c r="A419" s="399"/>
      <c r="B419" s="53"/>
      <c r="C419" s="220">
        <v>58226</v>
      </c>
      <c r="D419" s="220" t="s">
        <v>15</v>
      </c>
      <c r="E419" s="154"/>
      <c r="F419" s="155"/>
      <c r="G419" s="110"/>
    </row>
    <row r="420" spans="1:8" s="1" customFormat="1" ht="27.75" customHeight="1">
      <c r="A420" s="406" t="s">
        <v>744</v>
      </c>
      <c r="B420" s="538"/>
      <c r="C420" s="92">
        <v>58227</v>
      </c>
      <c r="D420" s="93" t="s">
        <v>336</v>
      </c>
      <c r="E420" s="449">
        <v>72710</v>
      </c>
      <c r="F420" s="133">
        <f t="shared" ref="F420:F485" si="27">-((E420*$F$3)-E420)</f>
        <v>54532.5</v>
      </c>
      <c r="G420" s="104"/>
    </row>
    <row r="421" spans="1:8" s="1" customFormat="1" ht="25.5" customHeight="1">
      <c r="A421" s="406" t="s">
        <v>745</v>
      </c>
      <c r="B421" s="538"/>
      <c r="C421" s="48">
        <v>58236</v>
      </c>
      <c r="D421" s="112" t="s">
        <v>319</v>
      </c>
      <c r="E421" s="449">
        <v>8860</v>
      </c>
      <c r="F421" s="91">
        <f>-((E421*$F$3)-E421)</f>
        <v>6645</v>
      </c>
      <c r="G421" s="50"/>
    </row>
    <row r="422" spans="1:8" s="1" customFormat="1" ht="27.75" customHeight="1" thickBot="1">
      <c r="A422" s="406" t="s">
        <v>746</v>
      </c>
      <c r="B422" s="538"/>
      <c r="C422" s="45">
        <v>58237</v>
      </c>
      <c r="D422" s="131" t="s">
        <v>320</v>
      </c>
      <c r="E422" s="449">
        <v>8860</v>
      </c>
      <c r="F422" s="95">
        <f>-((E422*$F$3)-E422)</f>
        <v>6645</v>
      </c>
      <c r="G422" s="47"/>
    </row>
    <row r="423" spans="1:8" s="1" customFormat="1" ht="29.25" customHeight="1">
      <c r="A423" s="406" t="s">
        <v>747</v>
      </c>
      <c r="B423" s="538"/>
      <c r="C423" s="92">
        <v>58228</v>
      </c>
      <c r="D423" s="93" t="s">
        <v>337</v>
      </c>
      <c r="E423" s="449">
        <v>79150</v>
      </c>
      <c r="F423" s="133">
        <f t="shared" si="27"/>
        <v>59362.5</v>
      </c>
      <c r="G423" s="104"/>
    </row>
    <row r="424" spans="1:8" s="1" customFormat="1" ht="30" customHeight="1">
      <c r="A424" s="406" t="s">
        <v>748</v>
      </c>
      <c r="B424" s="21"/>
      <c r="C424" s="48">
        <v>58234</v>
      </c>
      <c r="D424" s="437" t="s">
        <v>938</v>
      </c>
      <c r="E424" s="449">
        <v>8800</v>
      </c>
      <c r="F424" s="91">
        <f>-((E424*$F$3)-E424)</f>
        <v>6600</v>
      </c>
      <c r="G424" s="50" t="s">
        <v>16</v>
      </c>
    </row>
    <row r="425" spans="1:8" s="1" customFormat="1" ht="29.25" customHeight="1" thickBot="1">
      <c r="A425" s="406" t="s">
        <v>749</v>
      </c>
      <c r="B425" s="27"/>
      <c r="C425" s="45">
        <v>58235</v>
      </c>
      <c r="D425" s="437" t="s">
        <v>939</v>
      </c>
      <c r="E425" s="449">
        <v>8800</v>
      </c>
      <c r="F425" s="95">
        <f>-((E425*$F$3)-E425)</f>
        <v>6600</v>
      </c>
      <c r="G425" s="47"/>
    </row>
    <row r="426" spans="1:8" s="10" customFormat="1" ht="69.75" customHeight="1" thickBot="1">
      <c r="A426" s="404" t="s">
        <v>497</v>
      </c>
      <c r="B426" s="28"/>
      <c r="C426" s="87">
        <v>58229</v>
      </c>
      <c r="D426" s="102" t="s">
        <v>338</v>
      </c>
      <c r="E426" s="449">
        <v>88550</v>
      </c>
      <c r="F426" s="103">
        <f t="shared" si="27"/>
        <v>66412.5</v>
      </c>
      <c r="G426" s="107"/>
      <c r="H426"/>
    </row>
    <row r="427" spans="1:8" s="1" customFormat="1" ht="30" customHeight="1">
      <c r="A427" s="406" t="s">
        <v>750</v>
      </c>
      <c r="B427" s="18"/>
      <c r="C427" s="88">
        <v>58230</v>
      </c>
      <c r="D427" s="93" t="s">
        <v>339</v>
      </c>
      <c r="E427" s="449">
        <v>50710</v>
      </c>
      <c r="F427" s="94">
        <f t="shared" si="27"/>
        <v>38032.5</v>
      </c>
      <c r="G427" s="104"/>
    </row>
    <row r="428" spans="1:8" s="1" customFormat="1" ht="45" customHeight="1">
      <c r="A428" s="406" t="s">
        <v>751</v>
      </c>
      <c r="B428" s="15"/>
      <c r="C428" s="48">
        <v>58233</v>
      </c>
      <c r="D428" s="112" t="s">
        <v>940</v>
      </c>
      <c r="E428" s="449">
        <v>19470</v>
      </c>
      <c r="F428" s="91">
        <f t="shared" ref="F428:F429" si="28">-((E428*$F$3)-E428)</f>
        <v>14602.5</v>
      </c>
      <c r="G428" s="190" t="s">
        <v>166</v>
      </c>
    </row>
    <row r="429" spans="1:8" s="1" customFormat="1" ht="30.75" customHeight="1" thickBot="1">
      <c r="A429" s="406" t="s">
        <v>752</v>
      </c>
      <c r="B429" s="20"/>
      <c r="C429" s="45">
        <v>58238</v>
      </c>
      <c r="D429" s="131" t="s">
        <v>165</v>
      </c>
      <c r="E429" s="449">
        <v>11830</v>
      </c>
      <c r="F429" s="95">
        <f t="shared" si="28"/>
        <v>8872.5</v>
      </c>
      <c r="G429" s="47"/>
    </row>
    <row r="430" spans="1:8" s="1" customFormat="1" ht="18" customHeight="1">
      <c r="A430" s="399"/>
      <c r="B430" s="54"/>
      <c r="C430" s="219">
        <v>58239</v>
      </c>
      <c r="D430" s="222" t="s">
        <v>17</v>
      </c>
      <c r="E430" s="162"/>
      <c r="F430" s="163"/>
      <c r="G430" s="108"/>
    </row>
    <row r="431" spans="1:8" s="1" customFormat="1" ht="53.25" customHeight="1">
      <c r="B431" s="29"/>
      <c r="C431" s="452">
        <v>58240</v>
      </c>
      <c r="D431" s="452" t="s">
        <v>18</v>
      </c>
      <c r="E431" s="91">
        <v>28300</v>
      </c>
      <c r="F431" s="91">
        <f t="shared" si="27"/>
        <v>21225</v>
      </c>
      <c r="G431" s="111"/>
    </row>
    <row r="432" spans="1:8" s="1" customFormat="1" ht="61.5" customHeight="1">
      <c r="B432" s="29"/>
      <c r="C432" s="452">
        <v>58241</v>
      </c>
      <c r="D432" s="452" t="s">
        <v>19</v>
      </c>
      <c r="E432" s="91">
        <v>32400</v>
      </c>
      <c r="F432" s="91">
        <f t="shared" si="27"/>
        <v>24300</v>
      </c>
      <c r="G432" s="111"/>
    </row>
    <row r="433" spans="1:8" s="1" customFormat="1" ht="68.25" customHeight="1">
      <c r="B433" s="29"/>
      <c r="C433" s="452">
        <v>58242</v>
      </c>
      <c r="D433" s="452" t="s">
        <v>20</v>
      </c>
      <c r="E433" s="91">
        <v>51250</v>
      </c>
      <c r="F433" s="91">
        <f t="shared" si="27"/>
        <v>38437.5</v>
      </c>
      <c r="G433" s="111"/>
    </row>
    <row r="434" spans="1:8" s="1" customFormat="1" ht="65.25" customHeight="1">
      <c r="B434" s="29"/>
      <c r="C434" s="452">
        <v>58243</v>
      </c>
      <c r="D434" s="452" t="s">
        <v>947</v>
      </c>
      <c r="E434" s="91">
        <v>65490</v>
      </c>
      <c r="F434" s="91">
        <f t="shared" si="27"/>
        <v>49117.5</v>
      </c>
      <c r="G434" s="111"/>
    </row>
    <row r="435" spans="1:8" s="1" customFormat="1" ht="33.75" customHeight="1">
      <c r="A435" s="411" t="s">
        <v>523</v>
      </c>
      <c r="B435" s="29"/>
      <c r="C435" s="212">
        <v>57811</v>
      </c>
      <c r="D435" s="37" t="s">
        <v>158</v>
      </c>
      <c r="E435" s="449">
        <v>2300</v>
      </c>
      <c r="F435" s="91">
        <f t="shared" si="27"/>
        <v>1725</v>
      </c>
      <c r="G435" s="111"/>
      <c r="H435" s="40"/>
    </row>
    <row r="436" spans="1:8" s="10" customFormat="1" ht="69" customHeight="1">
      <c r="B436" s="30"/>
      <c r="C436" s="49">
        <v>58244</v>
      </c>
      <c r="D436" s="112" t="s">
        <v>21</v>
      </c>
      <c r="E436" s="449">
        <v>22110</v>
      </c>
      <c r="F436" s="91">
        <f t="shared" si="27"/>
        <v>16582.5</v>
      </c>
      <c r="G436" s="50"/>
    </row>
    <row r="437" spans="1:8" s="1" customFormat="1" ht="39.75" customHeight="1">
      <c r="B437" s="547"/>
      <c r="C437" s="49">
        <v>58245</v>
      </c>
      <c r="D437" s="112" t="s">
        <v>945</v>
      </c>
      <c r="E437" s="449">
        <v>4100</v>
      </c>
      <c r="F437" s="91">
        <f t="shared" si="27"/>
        <v>3075</v>
      </c>
    </row>
    <row r="438" spans="1:8" s="1" customFormat="1" ht="33.75" customHeight="1">
      <c r="B438" s="548"/>
      <c r="C438" s="49">
        <v>58246</v>
      </c>
      <c r="D438" s="112" t="s">
        <v>946</v>
      </c>
      <c r="E438" s="449">
        <v>6150</v>
      </c>
      <c r="F438" s="91">
        <f t="shared" si="27"/>
        <v>4612.5</v>
      </c>
    </row>
    <row r="439" spans="1:8" s="10" customFormat="1" ht="29.25" customHeight="1">
      <c r="B439" s="30"/>
      <c r="C439" s="49">
        <v>58247</v>
      </c>
      <c r="D439" s="427" t="s">
        <v>846</v>
      </c>
      <c r="E439" s="449">
        <v>16170</v>
      </c>
      <c r="F439" s="91">
        <f t="shared" si="27"/>
        <v>12127.5</v>
      </c>
      <c r="G439" s="50"/>
    </row>
    <row r="440" spans="1:8" s="10" customFormat="1" ht="29.25" customHeight="1">
      <c r="B440" s="30"/>
      <c r="C440" s="49"/>
      <c r="D440" s="427" t="s">
        <v>847</v>
      </c>
      <c r="E440" s="449">
        <v>12450</v>
      </c>
      <c r="F440" s="91">
        <f t="shared" si="27"/>
        <v>9337.5</v>
      </c>
      <c r="G440" s="50"/>
    </row>
    <row r="441" spans="1:8" s="10" customFormat="1" ht="36.75" customHeight="1">
      <c r="B441" s="30"/>
      <c r="C441" s="49">
        <v>58248</v>
      </c>
      <c r="D441" s="49" t="s">
        <v>22</v>
      </c>
      <c r="E441" s="449">
        <v>7930</v>
      </c>
      <c r="F441" s="91">
        <f t="shared" si="27"/>
        <v>5947.5</v>
      </c>
      <c r="G441" s="50"/>
    </row>
    <row r="442" spans="1:8" s="1" customFormat="1" ht="29.25" customHeight="1">
      <c r="B442" s="547"/>
      <c r="C442" s="49">
        <v>58249</v>
      </c>
      <c r="D442" s="112" t="s">
        <v>23</v>
      </c>
      <c r="E442" s="449">
        <v>2050</v>
      </c>
      <c r="F442" s="91">
        <f t="shared" si="27"/>
        <v>1537.5</v>
      </c>
      <c r="G442" s="50"/>
    </row>
    <row r="443" spans="1:8" s="1" customFormat="1" ht="30" customHeight="1">
      <c r="B443" s="549"/>
      <c r="C443" s="49">
        <v>58250</v>
      </c>
      <c r="D443" s="49" t="s">
        <v>24</v>
      </c>
      <c r="E443" s="449">
        <v>4100</v>
      </c>
      <c r="F443" s="91">
        <f t="shared" si="27"/>
        <v>3075</v>
      </c>
      <c r="G443" s="50"/>
    </row>
    <row r="444" spans="1:8" s="1" customFormat="1" ht="30" customHeight="1">
      <c r="B444" s="548"/>
      <c r="C444" s="49">
        <v>58251</v>
      </c>
      <c r="D444" s="112" t="s">
        <v>25</v>
      </c>
      <c r="E444" s="449">
        <v>6150</v>
      </c>
      <c r="F444" s="91">
        <f t="shared" si="27"/>
        <v>4612.5</v>
      </c>
      <c r="G444" s="50"/>
    </row>
    <row r="445" spans="1:8" s="10" customFormat="1" ht="60" customHeight="1">
      <c r="B445" s="30"/>
      <c r="C445" s="49">
        <v>58252</v>
      </c>
      <c r="D445" s="112" t="s">
        <v>26</v>
      </c>
      <c r="E445" s="449">
        <v>11030</v>
      </c>
      <c r="F445" s="91">
        <f t="shared" si="27"/>
        <v>8272.5</v>
      </c>
      <c r="G445" s="50"/>
    </row>
    <row r="446" spans="1:8" s="1" customFormat="1" ht="48" customHeight="1">
      <c r="B446" s="30"/>
      <c r="C446" s="49">
        <v>58253</v>
      </c>
      <c r="D446" s="49" t="s">
        <v>27</v>
      </c>
      <c r="E446" s="449">
        <v>3630</v>
      </c>
      <c r="F446" s="91">
        <f t="shared" si="27"/>
        <v>2722.5</v>
      </c>
    </row>
    <row r="447" spans="1:8" s="1" customFormat="1" ht="67.5" customHeight="1">
      <c r="B447" s="541" t="s">
        <v>117</v>
      </c>
      <c r="C447" s="542"/>
      <c r="D447" s="543"/>
      <c r="E447" s="44"/>
      <c r="F447" s="91"/>
      <c r="G447" s="50"/>
    </row>
    <row r="448" spans="1:8" s="10" customFormat="1" ht="38.25" customHeight="1">
      <c r="B448" s="30"/>
      <c r="C448" s="49">
        <v>58254</v>
      </c>
      <c r="D448" s="112" t="s">
        <v>28</v>
      </c>
      <c r="E448" s="449">
        <v>22790</v>
      </c>
      <c r="F448" s="91">
        <f t="shared" si="27"/>
        <v>17092.5</v>
      </c>
      <c r="G448" s="50"/>
    </row>
    <row r="449" spans="1:7" s="10" customFormat="1" ht="105" customHeight="1">
      <c r="B449" s="30"/>
      <c r="C449" s="49">
        <v>58255</v>
      </c>
      <c r="D449" s="49" t="s">
        <v>29</v>
      </c>
      <c r="E449" s="449">
        <v>20740</v>
      </c>
      <c r="F449" s="91">
        <f t="shared" si="27"/>
        <v>15555</v>
      </c>
      <c r="G449" s="50"/>
    </row>
    <row r="450" spans="1:7" s="10" customFormat="1" ht="30" customHeight="1">
      <c r="B450" s="30"/>
      <c r="C450" s="49">
        <v>58256</v>
      </c>
      <c r="D450" s="49" t="s">
        <v>30</v>
      </c>
      <c r="E450" s="449">
        <v>18850</v>
      </c>
      <c r="F450" s="91">
        <f t="shared" si="27"/>
        <v>14137.5</v>
      </c>
      <c r="G450" s="50"/>
    </row>
    <row r="451" spans="1:7" s="1" customFormat="1" ht="44.25" customHeight="1">
      <c r="B451" s="30"/>
      <c r="C451" s="49">
        <v>58257</v>
      </c>
      <c r="D451" s="112" t="s">
        <v>155</v>
      </c>
      <c r="E451" s="449">
        <v>10710</v>
      </c>
      <c r="F451" s="91">
        <f t="shared" si="27"/>
        <v>8032.5</v>
      </c>
      <c r="G451" s="50"/>
    </row>
    <row r="452" spans="1:7" s="1" customFormat="1" ht="30" customHeight="1">
      <c r="B452" s="547"/>
      <c r="C452" s="49">
        <v>58258</v>
      </c>
      <c r="D452" s="112" t="s">
        <v>941</v>
      </c>
      <c r="E452" s="449">
        <v>18850</v>
      </c>
      <c r="F452" s="91">
        <f t="shared" si="27"/>
        <v>14137.5</v>
      </c>
      <c r="G452" s="50"/>
    </row>
    <row r="453" spans="1:7" s="1" customFormat="1" ht="44.25" customHeight="1">
      <c r="B453" s="548"/>
      <c r="C453" s="49">
        <v>58259</v>
      </c>
      <c r="D453" s="49" t="s">
        <v>31</v>
      </c>
      <c r="E453" s="449">
        <v>14440</v>
      </c>
      <c r="F453" s="91">
        <f t="shared" si="27"/>
        <v>10830</v>
      </c>
      <c r="G453" s="50"/>
    </row>
    <row r="454" spans="1:7" s="1" customFormat="1" ht="36" customHeight="1">
      <c r="B454" s="547"/>
      <c r="C454" s="49">
        <v>58260</v>
      </c>
      <c r="D454" s="112" t="s">
        <v>156</v>
      </c>
      <c r="E454" s="449">
        <v>20160</v>
      </c>
      <c r="F454" s="91">
        <f t="shared" si="27"/>
        <v>15120</v>
      </c>
      <c r="G454" s="50"/>
    </row>
    <row r="455" spans="1:7" s="1" customFormat="1" ht="32.25" customHeight="1">
      <c r="B455" s="548"/>
      <c r="C455" s="49">
        <v>58261</v>
      </c>
      <c r="D455" s="112" t="s">
        <v>157</v>
      </c>
      <c r="E455" s="449">
        <v>24260</v>
      </c>
      <c r="F455" s="91">
        <f t="shared" si="27"/>
        <v>18195</v>
      </c>
      <c r="G455" s="50"/>
    </row>
    <row r="456" spans="1:7" s="1" customFormat="1" ht="50.25" customHeight="1">
      <c r="A456" s="375" t="s">
        <v>545</v>
      </c>
      <c r="B456" s="30"/>
      <c r="C456" s="49">
        <v>58262</v>
      </c>
      <c r="D456" s="406" t="s">
        <v>544</v>
      </c>
      <c r="E456" s="449">
        <v>5200</v>
      </c>
      <c r="F456" s="91">
        <f t="shared" si="27"/>
        <v>3900</v>
      </c>
      <c r="G456" s="50"/>
    </row>
    <row r="457" spans="1:7" s="1" customFormat="1" ht="37.5" customHeight="1">
      <c r="B457" s="30"/>
      <c r="C457" s="49">
        <v>58263</v>
      </c>
      <c r="D457" s="112" t="s">
        <v>32</v>
      </c>
      <c r="E457" s="449">
        <v>8720</v>
      </c>
      <c r="F457" s="91">
        <f t="shared" si="27"/>
        <v>6540</v>
      </c>
      <c r="G457" s="50"/>
    </row>
    <row r="458" spans="1:7" s="1" customFormat="1" ht="30" customHeight="1">
      <c r="B458" s="30"/>
      <c r="C458" s="49">
        <v>58265</v>
      </c>
      <c r="D458" s="49" t="s">
        <v>33</v>
      </c>
      <c r="E458" s="449">
        <v>35600</v>
      </c>
      <c r="F458" s="91" t="e">
        <f>-((#REF!*$F$3)-#REF!)</f>
        <v>#REF!</v>
      </c>
    </row>
    <row r="459" spans="1:7" s="1" customFormat="1" ht="30" customHeight="1">
      <c r="B459" s="30"/>
      <c r="C459" s="49">
        <v>58266</v>
      </c>
      <c r="D459" s="49" t="s">
        <v>34</v>
      </c>
      <c r="E459" s="449">
        <v>26940</v>
      </c>
      <c r="F459" s="91">
        <f t="shared" si="27"/>
        <v>20205</v>
      </c>
      <c r="G459" s="50"/>
    </row>
    <row r="460" spans="1:7" s="1" customFormat="1" ht="30" customHeight="1">
      <c r="B460" s="30"/>
      <c r="C460" s="49">
        <v>58267</v>
      </c>
      <c r="D460" s="49" t="s">
        <v>35</v>
      </c>
      <c r="E460" s="449">
        <v>30300</v>
      </c>
      <c r="F460" s="91">
        <f t="shared" si="27"/>
        <v>22725</v>
      </c>
      <c r="G460" s="50"/>
    </row>
    <row r="461" spans="1:7" s="1" customFormat="1" ht="30" customHeight="1">
      <c r="B461" s="30"/>
      <c r="C461" s="49">
        <v>58268</v>
      </c>
      <c r="D461" s="112" t="s">
        <v>36</v>
      </c>
      <c r="E461" s="449">
        <v>22790</v>
      </c>
      <c r="F461" s="91">
        <f t="shared" si="27"/>
        <v>17092.5</v>
      </c>
      <c r="G461" s="50"/>
    </row>
    <row r="462" spans="1:7" s="1" customFormat="1" ht="30" customHeight="1">
      <c r="B462" s="30"/>
      <c r="C462" s="49">
        <v>58269</v>
      </c>
      <c r="D462" s="49" t="s">
        <v>37</v>
      </c>
      <c r="E462" s="449">
        <v>22790</v>
      </c>
      <c r="F462" s="91">
        <f t="shared" si="27"/>
        <v>17092.5</v>
      </c>
      <c r="G462" s="50"/>
    </row>
    <row r="463" spans="1:7" s="1" customFormat="1" ht="30" customHeight="1">
      <c r="B463" s="30"/>
      <c r="C463" s="49">
        <v>58270</v>
      </c>
      <c r="D463" s="49" t="s">
        <v>38</v>
      </c>
      <c r="E463" s="449">
        <v>36230</v>
      </c>
      <c r="F463" s="91">
        <f t="shared" si="27"/>
        <v>27172.5</v>
      </c>
      <c r="G463" s="50"/>
    </row>
    <row r="464" spans="1:7" s="1" customFormat="1" ht="15" customHeight="1">
      <c r="B464" s="11"/>
      <c r="C464" s="219">
        <v>58271</v>
      </c>
      <c r="D464" s="219" t="s">
        <v>39</v>
      </c>
      <c r="E464" s="162"/>
      <c r="F464" s="163"/>
      <c r="G464" s="108"/>
    </row>
    <row r="465" spans="1:7" s="1" customFormat="1" ht="30" customHeight="1">
      <c r="A465" s="394" t="s">
        <v>525</v>
      </c>
      <c r="B465" s="547"/>
      <c r="C465" s="49">
        <v>58272</v>
      </c>
      <c r="D465" s="112" t="s">
        <v>40</v>
      </c>
      <c r="E465" s="449">
        <v>1375</v>
      </c>
      <c r="F465" s="91">
        <f t="shared" si="27"/>
        <v>1031.25</v>
      </c>
      <c r="G465" s="50"/>
    </row>
    <row r="466" spans="1:7" s="10" customFormat="1" ht="30" customHeight="1">
      <c r="A466" s="394" t="s">
        <v>524</v>
      </c>
      <c r="B466" s="549"/>
      <c r="C466" s="49">
        <v>58273</v>
      </c>
      <c r="D466" s="49" t="s">
        <v>41</v>
      </c>
      <c r="E466" s="449">
        <v>1375</v>
      </c>
      <c r="F466" s="91">
        <f t="shared" si="27"/>
        <v>1031.25</v>
      </c>
      <c r="G466" s="50"/>
    </row>
    <row r="467" spans="1:7" s="10" customFormat="1" ht="30" customHeight="1">
      <c r="A467" s="394" t="s">
        <v>526</v>
      </c>
      <c r="B467" s="549"/>
      <c r="C467" s="49">
        <v>58274</v>
      </c>
      <c r="D467" s="49" t="s">
        <v>42</v>
      </c>
      <c r="E467" s="449">
        <v>1375</v>
      </c>
      <c r="F467" s="91">
        <f t="shared" si="27"/>
        <v>1031.25</v>
      </c>
      <c r="G467" s="50"/>
    </row>
    <row r="468" spans="1:7" s="10" customFormat="1" ht="30" customHeight="1">
      <c r="A468" s="424" t="s">
        <v>753</v>
      </c>
      <c r="B468" s="548"/>
      <c r="C468" s="49">
        <v>58275</v>
      </c>
      <c r="D468" s="49" t="s">
        <v>43</v>
      </c>
      <c r="E468" s="449">
        <v>1375</v>
      </c>
      <c r="F468" s="91">
        <f t="shared" si="27"/>
        <v>1031.25</v>
      </c>
      <c r="G468" s="50"/>
    </row>
    <row r="469" spans="1:7" s="1" customFormat="1" ht="30.75" customHeight="1">
      <c r="A469" s="394" t="s">
        <v>527</v>
      </c>
      <c r="B469" s="547"/>
      <c r="C469" s="49">
        <v>58276</v>
      </c>
      <c r="D469" s="49" t="s">
        <v>44</v>
      </c>
      <c r="E469" s="449">
        <v>1375</v>
      </c>
      <c r="F469" s="91">
        <f t="shared" si="27"/>
        <v>1031.25</v>
      </c>
      <c r="G469" s="50"/>
    </row>
    <row r="470" spans="1:7" s="10" customFormat="1" ht="30" customHeight="1">
      <c r="A470" s="394" t="s">
        <v>528</v>
      </c>
      <c r="B470" s="549"/>
      <c r="C470" s="49">
        <v>58277</v>
      </c>
      <c r="D470" s="49" t="s">
        <v>45</v>
      </c>
      <c r="E470" s="449">
        <v>1375</v>
      </c>
      <c r="F470" s="91">
        <f t="shared" si="27"/>
        <v>1031.25</v>
      </c>
      <c r="G470" s="50"/>
    </row>
    <row r="471" spans="1:7" s="10" customFormat="1" ht="30" customHeight="1">
      <c r="A471" s="394" t="s">
        <v>529</v>
      </c>
      <c r="B471" s="549"/>
      <c r="C471" s="49">
        <v>58278</v>
      </c>
      <c r="D471" s="49" t="s">
        <v>46</v>
      </c>
      <c r="E471" s="449">
        <v>1375</v>
      </c>
      <c r="F471" s="91">
        <f t="shared" si="27"/>
        <v>1031.25</v>
      </c>
      <c r="G471" s="50"/>
    </row>
    <row r="472" spans="1:7" s="10" customFormat="1" ht="30" customHeight="1">
      <c r="A472" s="424" t="s">
        <v>754</v>
      </c>
      <c r="B472" s="548"/>
      <c r="C472" s="49">
        <v>58279</v>
      </c>
      <c r="D472" s="49" t="s">
        <v>47</v>
      </c>
      <c r="E472" s="449">
        <v>1375</v>
      </c>
      <c r="F472" s="91">
        <f t="shared" si="27"/>
        <v>1031.25</v>
      </c>
      <c r="G472" s="50"/>
    </row>
    <row r="473" spans="1:7" s="1" customFormat="1" ht="25.5" customHeight="1">
      <c r="A473" s="394" t="s">
        <v>530</v>
      </c>
      <c r="B473" s="547"/>
      <c r="C473" s="49">
        <v>58280</v>
      </c>
      <c r="D473" s="49" t="s">
        <v>48</v>
      </c>
      <c r="E473" s="449">
        <v>1375</v>
      </c>
      <c r="F473" s="91">
        <f t="shared" si="27"/>
        <v>1031.25</v>
      </c>
      <c r="G473" s="50"/>
    </row>
    <row r="474" spans="1:7" s="10" customFormat="1" ht="24.75" customHeight="1">
      <c r="A474" s="394" t="s">
        <v>531</v>
      </c>
      <c r="B474" s="549"/>
      <c r="C474" s="49">
        <v>58281</v>
      </c>
      <c r="D474" s="49" t="s">
        <v>49</v>
      </c>
      <c r="E474" s="449">
        <v>1375</v>
      </c>
      <c r="F474" s="91">
        <f t="shared" si="27"/>
        <v>1031.25</v>
      </c>
      <c r="G474" s="50"/>
    </row>
    <row r="475" spans="1:7" s="10" customFormat="1" ht="23.25" customHeight="1">
      <c r="A475" s="394" t="s">
        <v>532</v>
      </c>
      <c r="B475" s="549"/>
      <c r="C475" s="49">
        <v>58282</v>
      </c>
      <c r="D475" s="49" t="s">
        <v>50</v>
      </c>
      <c r="E475" s="449">
        <v>1375</v>
      </c>
      <c r="F475" s="91">
        <f t="shared" si="27"/>
        <v>1031.25</v>
      </c>
      <c r="G475" s="50"/>
    </row>
    <row r="476" spans="1:7" s="10" customFormat="1" ht="30" customHeight="1">
      <c r="A476" s="394" t="s">
        <v>533</v>
      </c>
      <c r="B476" s="548"/>
      <c r="C476" s="49">
        <v>58283</v>
      </c>
      <c r="D476" s="49" t="s">
        <v>51</v>
      </c>
      <c r="E476" s="449">
        <v>1375</v>
      </c>
      <c r="F476" s="91">
        <f t="shared" si="27"/>
        <v>1031.25</v>
      </c>
      <c r="G476" s="50"/>
    </row>
    <row r="477" spans="1:7" s="1" customFormat="1" ht="26.25" customHeight="1">
      <c r="A477" s="394" t="s">
        <v>534</v>
      </c>
      <c r="B477" s="547"/>
      <c r="C477" s="49">
        <v>58284</v>
      </c>
      <c r="D477" s="49" t="s">
        <v>52</v>
      </c>
      <c r="E477" s="449">
        <v>1375</v>
      </c>
      <c r="F477" s="91">
        <f t="shared" si="27"/>
        <v>1031.25</v>
      </c>
      <c r="G477" s="50"/>
    </row>
    <row r="478" spans="1:7" s="10" customFormat="1" ht="22.5" customHeight="1">
      <c r="A478" s="394" t="s">
        <v>535</v>
      </c>
      <c r="B478" s="549"/>
      <c r="C478" s="49">
        <v>58285</v>
      </c>
      <c r="D478" s="49" t="s">
        <v>53</v>
      </c>
      <c r="E478" s="449">
        <v>1375</v>
      </c>
      <c r="F478" s="91">
        <f t="shared" si="27"/>
        <v>1031.25</v>
      </c>
      <c r="G478" s="50"/>
    </row>
    <row r="479" spans="1:7" s="10" customFormat="1" ht="24" customHeight="1">
      <c r="A479" s="394" t="s">
        <v>536</v>
      </c>
      <c r="B479" s="549"/>
      <c r="C479" s="49">
        <v>58286</v>
      </c>
      <c r="D479" s="49" t="s">
        <v>54</v>
      </c>
      <c r="E479" s="449">
        <v>1375</v>
      </c>
      <c r="F479" s="91">
        <f t="shared" si="27"/>
        <v>1031.25</v>
      </c>
      <c r="G479" s="50"/>
    </row>
    <row r="480" spans="1:7" s="10" customFormat="1" ht="23.25" customHeight="1">
      <c r="A480" s="424" t="s">
        <v>755</v>
      </c>
      <c r="B480" s="548"/>
      <c r="C480" s="49">
        <v>58287</v>
      </c>
      <c r="D480" s="49" t="s">
        <v>55</v>
      </c>
      <c r="E480" s="449">
        <v>1375</v>
      </c>
      <c r="F480" s="91">
        <f t="shared" si="27"/>
        <v>1031.25</v>
      </c>
      <c r="G480" s="50"/>
    </row>
    <row r="481" spans="1:8" s="1" customFormat="1" ht="31.5" customHeight="1">
      <c r="A481" s="394" t="s">
        <v>537</v>
      </c>
      <c r="B481" s="547"/>
      <c r="C481" s="49">
        <v>58288</v>
      </c>
      <c r="D481" s="49" t="s">
        <v>56</v>
      </c>
      <c r="E481" s="449">
        <v>1375</v>
      </c>
      <c r="F481" s="91">
        <f t="shared" si="27"/>
        <v>1031.25</v>
      </c>
      <c r="G481" s="50"/>
    </row>
    <row r="482" spans="1:8" s="10" customFormat="1" ht="32.25" customHeight="1">
      <c r="A482" s="394" t="s">
        <v>538</v>
      </c>
      <c r="B482" s="549"/>
      <c r="C482" s="49">
        <v>58289</v>
      </c>
      <c r="D482" s="49" t="s">
        <v>57</v>
      </c>
      <c r="E482" s="449">
        <v>1375</v>
      </c>
      <c r="F482" s="91">
        <f t="shared" si="27"/>
        <v>1031.25</v>
      </c>
      <c r="G482" s="50"/>
    </row>
    <row r="483" spans="1:8" s="10" customFormat="1" ht="25.5" customHeight="1">
      <c r="A483" s="394" t="s">
        <v>539</v>
      </c>
      <c r="B483" s="549"/>
      <c r="C483" s="49">
        <v>58290</v>
      </c>
      <c r="D483" s="49" t="s">
        <v>58</v>
      </c>
      <c r="E483" s="449">
        <v>1375</v>
      </c>
      <c r="F483" s="91">
        <f t="shared" si="27"/>
        <v>1031.25</v>
      </c>
      <c r="G483" s="50"/>
    </row>
    <row r="484" spans="1:8" s="10" customFormat="1" ht="27" customHeight="1">
      <c r="A484" s="424" t="s">
        <v>756</v>
      </c>
      <c r="B484" s="548"/>
      <c r="C484" s="49">
        <v>58291</v>
      </c>
      <c r="D484" s="49" t="s">
        <v>59</v>
      </c>
      <c r="E484" s="449">
        <v>1375</v>
      </c>
      <c r="F484" s="91">
        <f t="shared" si="27"/>
        <v>1031.25</v>
      </c>
      <c r="G484" s="50"/>
    </row>
    <row r="485" spans="1:8" s="1" customFormat="1" ht="33" customHeight="1">
      <c r="A485" s="394" t="s">
        <v>540</v>
      </c>
      <c r="B485" s="547"/>
      <c r="C485" s="49">
        <v>58292</v>
      </c>
      <c r="D485" s="112" t="s">
        <v>60</v>
      </c>
      <c r="E485" s="449">
        <v>1694.0000000000002</v>
      </c>
      <c r="F485" s="91">
        <f t="shared" si="27"/>
        <v>1270.5000000000002</v>
      </c>
      <c r="G485" s="50"/>
    </row>
    <row r="486" spans="1:8" s="10" customFormat="1" ht="27.75" customHeight="1">
      <c r="A486" s="394" t="s">
        <v>541</v>
      </c>
      <c r="B486" s="549"/>
      <c r="C486" s="49">
        <v>58293</v>
      </c>
      <c r="D486" s="49" t="s">
        <v>61</v>
      </c>
      <c r="E486" s="449">
        <v>1694.0000000000002</v>
      </c>
      <c r="F486" s="91">
        <f t="shared" ref="F486:F556" si="29">-((E486*$F$3)-E486)</f>
        <v>1270.5000000000002</v>
      </c>
      <c r="G486" s="50"/>
    </row>
    <row r="487" spans="1:8" s="10" customFormat="1" ht="24" customHeight="1">
      <c r="A487" s="394" t="s">
        <v>542</v>
      </c>
      <c r="B487" s="549"/>
      <c r="C487" s="49">
        <v>58294</v>
      </c>
      <c r="D487" s="49" t="s">
        <v>62</v>
      </c>
      <c r="E487" s="449">
        <v>1694.0000000000002</v>
      </c>
      <c r="F487" s="91">
        <f t="shared" si="29"/>
        <v>1270.5000000000002</v>
      </c>
      <c r="G487" s="50"/>
    </row>
    <row r="488" spans="1:8" s="10" customFormat="1" ht="26.25" customHeight="1">
      <c r="A488" s="424" t="s">
        <v>757</v>
      </c>
      <c r="B488" s="548"/>
      <c r="C488" s="49">
        <v>58295</v>
      </c>
      <c r="D488" s="49" t="s">
        <v>63</v>
      </c>
      <c r="E488" s="449">
        <v>1694.0000000000002</v>
      </c>
      <c r="F488" s="91">
        <f t="shared" si="29"/>
        <v>1270.5000000000002</v>
      </c>
      <c r="G488" s="50"/>
    </row>
    <row r="489" spans="1:8" s="10" customFormat="1" ht="43.5" customHeight="1">
      <c r="A489" s="424" t="s">
        <v>758</v>
      </c>
      <c r="B489" s="170"/>
      <c r="C489">
        <v>58521</v>
      </c>
      <c r="D489" s="112" t="s">
        <v>148</v>
      </c>
      <c r="E489" s="449">
        <v>1375</v>
      </c>
      <c r="F489" s="91">
        <f t="shared" si="29"/>
        <v>1031.25</v>
      </c>
      <c r="G489" s="50"/>
    </row>
    <row r="490" spans="1:8" s="10" customFormat="1" ht="38.25" customHeight="1">
      <c r="A490" s="424" t="s">
        <v>759</v>
      </c>
      <c r="B490" s="169"/>
      <c r="C490" s="49">
        <v>58522</v>
      </c>
      <c r="D490" s="112" t="s">
        <v>149</v>
      </c>
      <c r="E490" s="449">
        <v>1375</v>
      </c>
      <c r="F490" s="91">
        <f t="shared" si="29"/>
        <v>1031.25</v>
      </c>
      <c r="G490" s="50"/>
    </row>
    <row r="491" spans="1:8" s="10" customFormat="1" ht="57.75" customHeight="1">
      <c r="A491" s="424" t="s">
        <v>760</v>
      </c>
      <c r="B491" s="114"/>
      <c r="C491" s="49">
        <v>57995</v>
      </c>
      <c r="D491" s="112" t="s">
        <v>131</v>
      </c>
      <c r="E491" s="449">
        <v>1375</v>
      </c>
      <c r="F491" s="91">
        <f t="shared" si="29"/>
        <v>1031.25</v>
      </c>
      <c r="G491" s="50"/>
      <c r="H491" s="164"/>
    </row>
    <row r="492" spans="1:8" s="10" customFormat="1" ht="60.75" customHeight="1">
      <c r="A492" s="424" t="s">
        <v>761</v>
      </c>
      <c r="B492" s="161"/>
      <c r="C492" s="49"/>
      <c r="D492" s="112" t="s">
        <v>140</v>
      </c>
      <c r="E492" s="449">
        <v>2530</v>
      </c>
      <c r="F492" s="91">
        <f>-((E492*$F$3)-E492)</f>
        <v>1897.5</v>
      </c>
      <c r="G492" s="50"/>
      <c r="H492" s="164"/>
    </row>
    <row r="493" spans="1:8" s="10" customFormat="1" ht="67.5" customHeight="1">
      <c r="A493" s="424" t="s">
        <v>762</v>
      </c>
      <c r="B493" s="161"/>
      <c r="C493" s="49"/>
      <c r="D493" s="112" t="s">
        <v>141</v>
      </c>
      <c r="E493" s="449">
        <v>2530</v>
      </c>
      <c r="F493" s="91">
        <f>-((E493*$F$3)-E493)</f>
        <v>1897.5</v>
      </c>
      <c r="G493" s="50"/>
      <c r="H493" s="164"/>
    </row>
    <row r="494" spans="1:8" s="10" customFormat="1" ht="66.75" customHeight="1">
      <c r="A494" s="424" t="s">
        <v>763</v>
      </c>
      <c r="B494" s="161"/>
      <c r="C494" s="49"/>
      <c r="D494" s="112" t="s">
        <v>142</v>
      </c>
      <c r="E494" s="449">
        <v>2530</v>
      </c>
      <c r="F494" s="91">
        <f>-((E494*$F$3)-E494)</f>
        <v>1897.5</v>
      </c>
      <c r="G494" s="50"/>
      <c r="H494" s="164"/>
    </row>
    <row r="495" spans="1:8" s="10" customFormat="1" ht="52.5" customHeight="1">
      <c r="A495" s="424" t="s">
        <v>764</v>
      </c>
      <c r="B495" s="161"/>
      <c r="C495" s="49"/>
      <c r="D495" s="112" t="s">
        <v>143</v>
      </c>
      <c r="E495" s="449">
        <v>2530</v>
      </c>
      <c r="F495" s="91">
        <f>-((E495*$F$3)-E495)</f>
        <v>1897.5</v>
      </c>
      <c r="G495" s="50"/>
      <c r="H495" s="164"/>
    </row>
    <row r="496" spans="1:8" s="1" customFormat="1">
      <c r="A496" s="375" t="s">
        <v>549</v>
      </c>
      <c r="B496" s="547"/>
      <c r="C496" s="49">
        <v>58296</v>
      </c>
      <c r="D496" s="112" t="s">
        <v>64</v>
      </c>
      <c r="E496" s="449">
        <v>1840</v>
      </c>
      <c r="F496" s="91">
        <f t="shared" si="29"/>
        <v>1380</v>
      </c>
      <c r="G496" s="50"/>
    </row>
    <row r="497" spans="1:7" s="1" customFormat="1">
      <c r="A497" s="375" t="s">
        <v>550</v>
      </c>
      <c r="B497" s="549"/>
      <c r="C497" s="49">
        <v>58297</v>
      </c>
      <c r="D497" s="49" t="s">
        <v>65</v>
      </c>
      <c r="E497" s="449">
        <v>1310</v>
      </c>
      <c r="F497" s="91">
        <f t="shared" si="29"/>
        <v>982.5</v>
      </c>
      <c r="G497" s="50"/>
    </row>
    <row r="498" spans="1:7" s="1" customFormat="1">
      <c r="A498" s="375" t="s">
        <v>551</v>
      </c>
      <c r="B498" s="549"/>
      <c r="C498" s="49">
        <v>58298</v>
      </c>
      <c r="D498" s="49" t="s">
        <v>66</v>
      </c>
      <c r="E498" s="449">
        <v>1310</v>
      </c>
      <c r="F498" s="91">
        <f t="shared" si="29"/>
        <v>982.5</v>
      </c>
      <c r="G498" s="50"/>
    </row>
    <row r="499" spans="1:7" s="1" customFormat="1">
      <c r="A499" s="375" t="s">
        <v>552</v>
      </c>
      <c r="B499" s="549"/>
      <c r="C499" s="49">
        <v>58299</v>
      </c>
      <c r="D499" s="49" t="s">
        <v>67</v>
      </c>
      <c r="E499" s="449">
        <v>1310</v>
      </c>
      <c r="F499" s="91">
        <f t="shared" si="29"/>
        <v>982.5</v>
      </c>
      <c r="G499" s="50"/>
    </row>
    <row r="500" spans="1:7" s="1" customFormat="1">
      <c r="A500" s="396" t="s">
        <v>765</v>
      </c>
      <c r="B500" s="548"/>
      <c r="C500" s="49">
        <v>58300</v>
      </c>
      <c r="D500" s="49" t="s">
        <v>68</v>
      </c>
      <c r="E500" s="449">
        <v>1310</v>
      </c>
      <c r="F500" s="91">
        <f t="shared" si="29"/>
        <v>982.5</v>
      </c>
      <c r="G500" s="50"/>
    </row>
    <row r="501" spans="1:7" s="1" customFormat="1" ht="66" customHeight="1">
      <c r="A501" s="424" t="s">
        <v>766</v>
      </c>
      <c r="B501" s="30"/>
      <c r="C501" s="49">
        <v>58301</v>
      </c>
      <c r="D501" s="112" t="s">
        <v>69</v>
      </c>
      <c r="E501" s="449">
        <v>3267.0000000000005</v>
      </c>
      <c r="F501" s="91">
        <f t="shared" si="29"/>
        <v>2450.2500000000005</v>
      </c>
      <c r="G501" s="50"/>
    </row>
    <row r="502" spans="1:7" s="1" customFormat="1" ht="59.25" customHeight="1">
      <c r="A502" s="424" t="s">
        <v>767</v>
      </c>
      <c r="B502" s="30"/>
      <c r="C502" s="49">
        <v>58302</v>
      </c>
      <c r="D502" s="112" t="s">
        <v>70</v>
      </c>
      <c r="E502" s="449">
        <v>3267.0000000000005</v>
      </c>
      <c r="F502" s="91">
        <f t="shared" si="29"/>
        <v>2450.2500000000005</v>
      </c>
      <c r="G502" s="50"/>
    </row>
    <row r="503" spans="1:7" s="1" customFormat="1" ht="15" customHeight="1">
      <c r="A503" s="399"/>
      <c r="B503" s="57"/>
      <c r="C503" s="219">
        <v>58303</v>
      </c>
      <c r="D503" s="219" t="s">
        <v>71</v>
      </c>
      <c r="E503" s="340"/>
      <c r="F503" s="163"/>
      <c r="G503" s="108"/>
    </row>
    <row r="504" spans="1:7" s="1" customFormat="1" ht="30" customHeight="1">
      <c r="A504" s="375" t="s">
        <v>848</v>
      </c>
      <c r="B504" s="549"/>
      <c r="C504" s="49">
        <v>58304</v>
      </c>
      <c r="D504" s="329" t="s">
        <v>340</v>
      </c>
      <c r="E504" s="449">
        <v>4940</v>
      </c>
      <c r="F504" s="91">
        <f t="shared" si="29"/>
        <v>3705</v>
      </c>
      <c r="G504" s="50"/>
    </row>
    <row r="505" spans="1:7" s="1" customFormat="1" ht="30" customHeight="1">
      <c r="A505" s="375" t="s">
        <v>849</v>
      </c>
      <c r="B505" s="549"/>
      <c r="C505" s="49">
        <v>58305</v>
      </c>
      <c r="D505" s="329" t="s">
        <v>341</v>
      </c>
      <c r="E505" s="449">
        <v>5040</v>
      </c>
      <c r="F505" s="91">
        <f t="shared" si="29"/>
        <v>3780</v>
      </c>
      <c r="G505" s="50"/>
    </row>
    <row r="506" spans="1:7" s="1" customFormat="1" ht="30" customHeight="1">
      <c r="A506" s="375" t="s">
        <v>850</v>
      </c>
      <c r="B506" s="549"/>
      <c r="C506" s="49">
        <v>58306</v>
      </c>
      <c r="D506" s="329" t="s">
        <v>342</v>
      </c>
      <c r="E506" s="449">
        <v>5310</v>
      </c>
      <c r="F506" s="91">
        <f t="shared" si="29"/>
        <v>3982.5</v>
      </c>
      <c r="G506" s="50"/>
    </row>
    <row r="507" spans="1:7" s="1" customFormat="1" ht="30" customHeight="1">
      <c r="A507" s="375" t="s">
        <v>851</v>
      </c>
      <c r="B507" s="549"/>
      <c r="C507" s="49">
        <v>58307</v>
      </c>
      <c r="D507" s="329" t="s">
        <v>343</v>
      </c>
      <c r="E507" s="449">
        <v>5100</v>
      </c>
      <c r="F507" s="91">
        <f t="shared" si="29"/>
        <v>3825</v>
      </c>
      <c r="G507" s="50"/>
    </row>
    <row r="508" spans="1:7" s="1" customFormat="1" ht="30" customHeight="1">
      <c r="A508" s="396" t="s">
        <v>768</v>
      </c>
      <c r="B508" s="549"/>
      <c r="C508" s="49">
        <v>58308</v>
      </c>
      <c r="D508" s="329" t="s">
        <v>344</v>
      </c>
      <c r="E508" s="449">
        <v>5040</v>
      </c>
      <c r="F508" s="91">
        <f t="shared" si="29"/>
        <v>3780</v>
      </c>
      <c r="G508" s="50"/>
    </row>
    <row r="509" spans="1:7" s="1" customFormat="1" ht="30" customHeight="1">
      <c r="A509" s="375" t="s">
        <v>852</v>
      </c>
      <c r="B509" s="549"/>
      <c r="C509" s="49">
        <v>58309</v>
      </c>
      <c r="D509" s="329" t="s">
        <v>346</v>
      </c>
      <c r="E509" s="449">
        <v>5360</v>
      </c>
      <c r="F509" s="91">
        <f t="shared" si="29"/>
        <v>4020</v>
      </c>
      <c r="G509" s="50"/>
    </row>
    <row r="510" spans="1:7" s="1" customFormat="1" ht="30" customHeight="1">
      <c r="A510" s="375" t="s">
        <v>853</v>
      </c>
      <c r="B510" s="549"/>
      <c r="C510" s="49">
        <v>58310</v>
      </c>
      <c r="D510" s="329" t="s">
        <v>345</v>
      </c>
      <c r="E510" s="449">
        <v>5360</v>
      </c>
      <c r="F510" s="91">
        <f t="shared" si="29"/>
        <v>4020</v>
      </c>
      <c r="G510" s="50"/>
    </row>
    <row r="511" spans="1:7" s="1" customFormat="1" ht="30" customHeight="1">
      <c r="A511" s="375" t="s">
        <v>854</v>
      </c>
      <c r="B511" s="549"/>
      <c r="C511" s="49">
        <v>58311</v>
      </c>
      <c r="D511" s="329" t="s">
        <v>347</v>
      </c>
      <c r="E511" s="449">
        <v>5040</v>
      </c>
      <c r="F511" s="91">
        <f t="shared" si="29"/>
        <v>3780</v>
      </c>
      <c r="G511" s="50"/>
    </row>
    <row r="512" spans="1:7" s="1" customFormat="1" ht="30" customHeight="1">
      <c r="A512" s="375" t="s">
        <v>855</v>
      </c>
      <c r="B512" s="549"/>
      <c r="C512" s="49">
        <v>58312</v>
      </c>
      <c r="D512" s="329" t="s">
        <v>348</v>
      </c>
      <c r="E512" s="449">
        <v>5570</v>
      </c>
      <c r="F512" s="91">
        <f t="shared" si="29"/>
        <v>4177.5</v>
      </c>
      <c r="G512" s="50"/>
    </row>
    <row r="513" spans="1:10" s="1" customFormat="1" ht="30" customHeight="1">
      <c r="A513" s="375" t="s">
        <v>856</v>
      </c>
      <c r="B513" s="548"/>
      <c r="C513" s="49">
        <v>58313</v>
      </c>
      <c r="D513" s="329" t="s">
        <v>349</v>
      </c>
      <c r="E513" s="449">
        <v>5880</v>
      </c>
      <c r="F513" s="91">
        <f t="shared" si="29"/>
        <v>4410</v>
      </c>
      <c r="G513" s="50"/>
    </row>
    <row r="514" spans="1:10" s="1" customFormat="1" ht="39.75" customHeight="1">
      <c r="A514" s="396" t="s">
        <v>769</v>
      </c>
      <c r="B514" s="189"/>
      <c r="C514" s="49">
        <v>58559</v>
      </c>
      <c r="D514" s="329" t="s">
        <v>350</v>
      </c>
      <c r="E514" s="449">
        <v>4620</v>
      </c>
      <c r="F514" s="91">
        <f t="shared" si="29"/>
        <v>3465</v>
      </c>
      <c r="G514" s="50"/>
      <c r="H514" s="198"/>
      <c r="I514" s="198"/>
      <c r="J514" s="216"/>
    </row>
    <row r="515" spans="1:10" s="1" customFormat="1" ht="16.5" customHeight="1">
      <c r="A515" s="375" t="s">
        <v>857</v>
      </c>
      <c r="B515" s="30"/>
      <c r="C515" s="49">
        <v>58315</v>
      </c>
      <c r="D515" s="329" t="s">
        <v>351</v>
      </c>
      <c r="E515" s="449">
        <v>4830</v>
      </c>
      <c r="F515" s="91">
        <f t="shared" si="29"/>
        <v>3622.5</v>
      </c>
      <c r="G515" s="50"/>
      <c r="H515" s="198"/>
      <c r="I515" s="198"/>
      <c r="J515" s="216"/>
    </row>
    <row r="516" spans="1:10" s="1" customFormat="1" ht="28.5" customHeight="1">
      <c r="A516" s="375" t="s">
        <v>546</v>
      </c>
      <c r="B516" s="30"/>
      <c r="C516" s="49">
        <v>58480</v>
      </c>
      <c r="D516" s="329" t="s">
        <v>352</v>
      </c>
      <c r="E516" s="449">
        <v>4940</v>
      </c>
      <c r="F516" s="91">
        <f t="shared" si="29"/>
        <v>3705</v>
      </c>
      <c r="G516" s="50"/>
    </row>
    <row r="517" spans="1:10" s="1" customFormat="1" ht="28.5" customHeight="1">
      <c r="A517" s="396" t="s">
        <v>770</v>
      </c>
      <c r="B517" s="30"/>
      <c r="C517" s="49">
        <v>58570</v>
      </c>
      <c r="D517" s="329" t="s">
        <v>353</v>
      </c>
      <c r="E517" s="449">
        <v>5460</v>
      </c>
      <c r="F517" s="91">
        <f t="shared" si="29"/>
        <v>4095</v>
      </c>
      <c r="G517" s="50"/>
    </row>
    <row r="518" spans="1:10" s="1" customFormat="1" ht="32.25" customHeight="1">
      <c r="A518" s="375" t="s">
        <v>858</v>
      </c>
      <c r="B518" s="30"/>
      <c r="C518" s="49">
        <v>58316</v>
      </c>
      <c r="D518" s="329" t="s">
        <v>354</v>
      </c>
      <c r="E518" s="449">
        <v>5100</v>
      </c>
      <c r="F518" s="91">
        <f t="shared" si="29"/>
        <v>3825</v>
      </c>
    </row>
    <row r="519" spans="1:10" s="1" customFormat="1" ht="32.25" customHeight="1">
      <c r="A519" s="375"/>
      <c r="B519" s="30"/>
      <c r="C519" s="49"/>
      <c r="D519" s="190" t="s">
        <v>1031</v>
      </c>
      <c r="E519" s="449">
        <v>3500</v>
      </c>
      <c r="F519" s="91">
        <f t="shared" si="29"/>
        <v>2625</v>
      </c>
      <c r="G519" s="50"/>
    </row>
    <row r="520" spans="1:10" s="1" customFormat="1" ht="36.75" customHeight="1">
      <c r="A520" s="375" t="s">
        <v>859</v>
      </c>
      <c r="B520" s="30"/>
      <c r="C520" s="49">
        <v>58318</v>
      </c>
      <c r="D520" s="329" t="s">
        <v>355</v>
      </c>
      <c r="E520" s="449">
        <v>5520</v>
      </c>
      <c r="F520" s="91">
        <f t="shared" si="29"/>
        <v>4140</v>
      </c>
      <c r="G520" s="50"/>
    </row>
    <row r="521" spans="1:10" s="1" customFormat="1" ht="36" customHeight="1">
      <c r="A521" s="375" t="s">
        <v>860</v>
      </c>
      <c r="B521" s="30"/>
      <c r="C521" s="49">
        <v>58319</v>
      </c>
      <c r="D521" s="329" t="s">
        <v>356</v>
      </c>
      <c r="E521" s="449">
        <v>3990</v>
      </c>
      <c r="F521" s="91">
        <f t="shared" si="29"/>
        <v>2992.5</v>
      </c>
      <c r="G521" s="50"/>
    </row>
    <row r="522" spans="1:10" s="1" customFormat="1" ht="30" customHeight="1">
      <c r="A522" s="375" t="s">
        <v>861</v>
      </c>
      <c r="B522" s="547"/>
      <c r="C522" s="49">
        <v>58320</v>
      </c>
      <c r="D522" s="329" t="s">
        <v>357</v>
      </c>
      <c r="E522" s="449">
        <v>3990</v>
      </c>
      <c r="F522" s="91">
        <f t="shared" si="29"/>
        <v>2992.5</v>
      </c>
      <c r="G522" s="50"/>
    </row>
    <row r="523" spans="1:10" s="1" customFormat="1" ht="30" customHeight="1">
      <c r="A523" s="375" t="s">
        <v>862</v>
      </c>
      <c r="B523" s="549"/>
      <c r="C523" s="49">
        <v>58322</v>
      </c>
      <c r="D523" s="329" t="s">
        <v>359</v>
      </c>
      <c r="E523" s="449">
        <v>4200</v>
      </c>
      <c r="F523" s="91">
        <f t="shared" si="29"/>
        <v>3150</v>
      </c>
      <c r="G523" s="50"/>
    </row>
    <row r="524" spans="1:10" s="1" customFormat="1" ht="30" customHeight="1">
      <c r="A524" s="375" t="s">
        <v>862</v>
      </c>
      <c r="B524" s="548"/>
      <c r="C524" s="49">
        <v>58324</v>
      </c>
      <c r="D524" s="329" t="s">
        <v>361</v>
      </c>
      <c r="E524" s="449">
        <v>4360</v>
      </c>
      <c r="F524" s="91">
        <f t="shared" si="29"/>
        <v>3270</v>
      </c>
      <c r="G524" s="50"/>
    </row>
    <row r="525" spans="1:10" s="1" customFormat="1" ht="30" customHeight="1">
      <c r="A525" s="375" t="s">
        <v>863</v>
      </c>
      <c r="B525" s="547"/>
      <c r="C525" s="49">
        <v>58321</v>
      </c>
      <c r="D525" s="329" t="s">
        <v>358</v>
      </c>
      <c r="E525" s="449">
        <v>4830</v>
      </c>
      <c r="F525" s="91">
        <f t="shared" si="29"/>
        <v>3622.5</v>
      </c>
      <c r="G525" s="50"/>
    </row>
    <row r="526" spans="1:10" s="1" customFormat="1" ht="30" customHeight="1">
      <c r="A526" s="375" t="s">
        <v>864</v>
      </c>
      <c r="B526" s="549"/>
      <c r="C526" s="49">
        <v>58323</v>
      </c>
      <c r="D526" s="329" t="s">
        <v>360</v>
      </c>
      <c r="E526" s="449">
        <v>4520</v>
      </c>
      <c r="F526" s="91">
        <f t="shared" si="29"/>
        <v>3390</v>
      </c>
      <c r="G526" s="50"/>
    </row>
    <row r="527" spans="1:10" s="1" customFormat="1" ht="30" customHeight="1">
      <c r="A527" s="375" t="s">
        <v>865</v>
      </c>
      <c r="B527" s="548"/>
      <c r="C527" s="49">
        <v>58325</v>
      </c>
      <c r="D527" s="329" t="s">
        <v>362</v>
      </c>
      <c r="E527" s="449">
        <v>4730</v>
      </c>
      <c r="F527" s="91">
        <f t="shared" si="29"/>
        <v>3547.5</v>
      </c>
      <c r="G527" s="50"/>
    </row>
    <row r="528" spans="1:10" s="1" customFormat="1" ht="30" customHeight="1">
      <c r="A528" s="375" t="s">
        <v>866</v>
      </c>
      <c r="B528" s="547"/>
      <c r="C528" s="49">
        <v>58326</v>
      </c>
      <c r="D528" s="438" t="s">
        <v>363</v>
      </c>
      <c r="E528" s="449">
        <v>4830</v>
      </c>
      <c r="F528" s="91">
        <f t="shared" si="29"/>
        <v>3622.5</v>
      </c>
      <c r="G528" s="50"/>
    </row>
    <row r="529" spans="1:10" s="1" customFormat="1" ht="30" customHeight="1">
      <c r="A529" s="375" t="s">
        <v>867</v>
      </c>
      <c r="B529" s="548"/>
      <c r="C529" s="49">
        <v>58327</v>
      </c>
      <c r="D529" s="438" t="s">
        <v>364</v>
      </c>
      <c r="E529" s="449">
        <v>5040</v>
      </c>
      <c r="F529" s="91">
        <f t="shared" si="29"/>
        <v>3780</v>
      </c>
      <c r="G529" s="50"/>
    </row>
    <row r="530" spans="1:10" s="1" customFormat="1" ht="30" customHeight="1">
      <c r="A530" s="375" t="s">
        <v>868</v>
      </c>
      <c r="B530" s="549"/>
      <c r="C530" s="49">
        <v>58329</v>
      </c>
      <c r="D530" s="438" t="s">
        <v>365</v>
      </c>
      <c r="E530" s="449">
        <v>3260</v>
      </c>
      <c r="F530" s="91">
        <f t="shared" si="29"/>
        <v>2445</v>
      </c>
      <c r="G530" s="50"/>
      <c r="H530" s="198"/>
      <c r="I530" s="198"/>
      <c r="J530" s="216"/>
    </row>
    <row r="531" spans="1:10" s="1" customFormat="1" ht="30" customHeight="1">
      <c r="A531" s="375" t="s">
        <v>869</v>
      </c>
      <c r="B531" s="549"/>
      <c r="C531" s="49">
        <v>58330</v>
      </c>
      <c r="D531" s="438" t="s">
        <v>366</v>
      </c>
      <c r="E531" s="449">
        <v>3730</v>
      </c>
      <c r="F531" s="91">
        <f t="shared" si="29"/>
        <v>2797.5</v>
      </c>
      <c r="G531" s="50"/>
      <c r="H531" s="198"/>
      <c r="I531" s="198"/>
      <c r="J531" s="216"/>
    </row>
    <row r="532" spans="1:10" s="1" customFormat="1" ht="30" customHeight="1">
      <c r="A532" s="375" t="s">
        <v>870</v>
      </c>
      <c r="B532" s="549"/>
      <c r="C532" s="49">
        <v>58331</v>
      </c>
      <c r="D532" s="438" t="s">
        <v>367</v>
      </c>
      <c r="E532" s="449">
        <v>3050</v>
      </c>
      <c r="F532" s="91">
        <f t="shared" si="29"/>
        <v>2287.5</v>
      </c>
      <c r="G532" s="50"/>
      <c r="H532" s="198"/>
      <c r="I532" s="198"/>
      <c r="J532" s="216"/>
    </row>
    <row r="533" spans="1:10" s="1" customFormat="1" ht="30" customHeight="1">
      <c r="A533" s="375" t="s">
        <v>871</v>
      </c>
      <c r="B533" s="549"/>
      <c r="C533" s="49">
        <v>58332</v>
      </c>
      <c r="D533" s="438" t="s">
        <v>368</v>
      </c>
      <c r="E533" s="449">
        <v>3420</v>
      </c>
      <c r="F533" s="91">
        <f t="shared" si="29"/>
        <v>2565</v>
      </c>
      <c r="G533" s="50"/>
      <c r="H533" s="198"/>
      <c r="I533" s="198"/>
      <c r="J533" s="216"/>
    </row>
    <row r="534" spans="1:10" s="1" customFormat="1" ht="30" customHeight="1">
      <c r="A534" s="375" t="s">
        <v>872</v>
      </c>
      <c r="B534" s="549"/>
      <c r="C534" s="49">
        <v>58333</v>
      </c>
      <c r="D534" s="438" t="s">
        <v>369</v>
      </c>
      <c r="E534" s="449">
        <v>3570</v>
      </c>
      <c r="F534" s="91">
        <f t="shared" si="29"/>
        <v>2677.5</v>
      </c>
      <c r="G534" s="50"/>
      <c r="H534" s="198"/>
      <c r="I534" s="198"/>
      <c r="J534" s="216"/>
    </row>
    <row r="535" spans="1:10" s="1" customFormat="1" ht="30" customHeight="1">
      <c r="A535" s="375" t="s">
        <v>873</v>
      </c>
      <c r="B535" s="548"/>
      <c r="C535" s="49">
        <v>58334</v>
      </c>
      <c r="D535" s="438" t="s">
        <v>370</v>
      </c>
      <c r="E535" s="449">
        <v>3780</v>
      </c>
      <c r="F535" s="91">
        <f t="shared" si="29"/>
        <v>2835</v>
      </c>
      <c r="G535" s="50"/>
      <c r="H535" s="198"/>
      <c r="I535" s="198"/>
      <c r="J535" s="216"/>
    </row>
    <row r="536" spans="1:10" s="1" customFormat="1" ht="30" customHeight="1">
      <c r="A536" s="375" t="s">
        <v>874</v>
      </c>
      <c r="B536" s="30"/>
      <c r="C536" s="49">
        <v>58335</v>
      </c>
      <c r="D536" s="438" t="s">
        <v>371</v>
      </c>
      <c r="E536" s="449">
        <v>5040</v>
      </c>
      <c r="F536" s="91">
        <f t="shared" si="29"/>
        <v>3780</v>
      </c>
      <c r="G536" s="50"/>
      <c r="H536" s="198"/>
      <c r="I536" s="198"/>
      <c r="J536" s="216"/>
    </row>
    <row r="537" spans="1:10" s="1" customFormat="1" ht="30" customHeight="1">
      <c r="A537" s="375" t="s">
        <v>875</v>
      </c>
      <c r="B537" s="547"/>
      <c r="C537" s="49">
        <v>58336</v>
      </c>
      <c r="D537" s="438" t="s">
        <v>372</v>
      </c>
      <c r="E537" s="449">
        <v>4830</v>
      </c>
      <c r="F537" s="91">
        <f t="shared" si="29"/>
        <v>3622.5</v>
      </c>
      <c r="G537" s="50"/>
      <c r="H537" s="198"/>
      <c r="I537" s="198"/>
      <c r="J537" s="216"/>
    </row>
    <row r="538" spans="1:10" s="1" customFormat="1" ht="30" customHeight="1">
      <c r="A538" s="375" t="s">
        <v>876</v>
      </c>
      <c r="B538" s="548"/>
      <c r="C538" s="49">
        <v>58337</v>
      </c>
      <c r="D538" s="438" t="s">
        <v>373</v>
      </c>
      <c r="E538" s="449">
        <v>5150</v>
      </c>
      <c r="F538" s="91">
        <f t="shared" si="29"/>
        <v>3862.5</v>
      </c>
      <c r="G538" s="50"/>
      <c r="H538" s="198"/>
      <c r="I538" s="198"/>
      <c r="J538" s="216"/>
    </row>
    <row r="539" spans="1:10" s="1" customFormat="1" ht="30" customHeight="1">
      <c r="A539" s="375" t="s">
        <v>877</v>
      </c>
      <c r="B539" s="30"/>
      <c r="C539" s="49">
        <v>58339</v>
      </c>
      <c r="D539" s="438" t="s">
        <v>374</v>
      </c>
      <c r="E539" s="449">
        <v>4360</v>
      </c>
      <c r="F539" s="91">
        <f t="shared" si="29"/>
        <v>3270</v>
      </c>
      <c r="G539" s="50"/>
      <c r="H539" s="198"/>
      <c r="I539" s="198"/>
      <c r="J539" s="216"/>
    </row>
    <row r="540" spans="1:10" s="1" customFormat="1" ht="30" customHeight="1">
      <c r="A540" s="375" t="s">
        <v>879</v>
      </c>
      <c r="B540" s="30"/>
      <c r="C540" s="49">
        <v>58341</v>
      </c>
      <c r="D540" s="442" t="s">
        <v>878</v>
      </c>
      <c r="E540" s="449">
        <v>5410</v>
      </c>
      <c r="F540" s="91">
        <f t="shared" si="29"/>
        <v>4057.5</v>
      </c>
      <c r="G540" s="50"/>
      <c r="H540" s="198"/>
      <c r="I540" s="198"/>
      <c r="J540" s="216"/>
    </row>
    <row r="541" spans="1:10" s="1" customFormat="1" ht="30" customHeight="1">
      <c r="A541" s="375" t="s">
        <v>881</v>
      </c>
      <c r="B541" s="176"/>
      <c r="C541" s="49">
        <v>58523</v>
      </c>
      <c r="D541" s="442" t="s">
        <v>880</v>
      </c>
      <c r="E541" s="449">
        <v>4470</v>
      </c>
      <c r="F541" s="91">
        <f t="shared" si="29"/>
        <v>3352.5</v>
      </c>
      <c r="G541" s="50"/>
      <c r="H541" s="198"/>
      <c r="I541" s="198"/>
      <c r="J541" s="216"/>
    </row>
    <row r="542" spans="1:10" s="1" customFormat="1" ht="30" customHeight="1">
      <c r="A542" s="403" t="s">
        <v>496</v>
      </c>
      <c r="B542" s="176"/>
      <c r="C542" s="49"/>
      <c r="D542" s="329" t="s">
        <v>375</v>
      </c>
      <c r="E542" s="449">
        <v>3890</v>
      </c>
      <c r="F542" s="91">
        <f t="shared" si="29"/>
        <v>2917.5</v>
      </c>
      <c r="G542" s="50"/>
      <c r="H542" s="198"/>
      <c r="I542" s="198"/>
      <c r="J542" s="216"/>
    </row>
    <row r="543" spans="1:10" s="1" customFormat="1" ht="30" customHeight="1">
      <c r="A543" s="375" t="s">
        <v>883</v>
      </c>
      <c r="B543" s="547"/>
      <c r="C543" s="49">
        <v>58345</v>
      </c>
      <c r="D543" s="427" t="s">
        <v>882</v>
      </c>
      <c r="E543" s="449">
        <v>3990</v>
      </c>
      <c r="F543" s="91">
        <f t="shared" si="29"/>
        <v>2992.5</v>
      </c>
      <c r="G543" s="50"/>
      <c r="H543" s="198"/>
      <c r="I543" s="198"/>
      <c r="J543" s="216"/>
    </row>
    <row r="544" spans="1:10" s="1" customFormat="1">
      <c r="A544" s="430" t="s">
        <v>885</v>
      </c>
      <c r="B544" s="549"/>
      <c r="C544" s="49">
        <v>58346</v>
      </c>
      <c r="D544" s="427" t="s">
        <v>884</v>
      </c>
      <c r="E544" s="449">
        <v>3630</v>
      </c>
      <c r="F544" s="91">
        <f t="shared" si="29"/>
        <v>2722.5</v>
      </c>
      <c r="G544" s="50"/>
      <c r="I544" s="198"/>
      <c r="J544" s="216"/>
    </row>
    <row r="545" spans="1:11" s="1" customFormat="1">
      <c r="A545" s="375" t="s">
        <v>887</v>
      </c>
      <c r="B545" s="548"/>
      <c r="C545" s="49">
        <v>58347</v>
      </c>
      <c r="D545" s="427" t="s">
        <v>886</v>
      </c>
      <c r="E545" s="449">
        <v>3940</v>
      </c>
      <c r="F545" s="91">
        <f t="shared" si="29"/>
        <v>2955</v>
      </c>
      <c r="G545" s="50"/>
      <c r="H545" s="198"/>
      <c r="I545" s="198"/>
      <c r="J545" s="216"/>
    </row>
    <row r="546" spans="1:11" s="1" customFormat="1" ht="25.5" customHeight="1">
      <c r="A546" s="375" t="s">
        <v>889</v>
      </c>
      <c r="B546" s="547"/>
      <c r="C546" s="49">
        <v>58348</v>
      </c>
      <c r="D546" s="427" t="s">
        <v>888</v>
      </c>
      <c r="E546" s="449">
        <v>4050</v>
      </c>
      <c r="F546" s="91">
        <f t="shared" si="29"/>
        <v>3037.5</v>
      </c>
      <c r="G546" s="50"/>
    </row>
    <row r="547" spans="1:11" s="1" customFormat="1" ht="21.75" customHeight="1">
      <c r="A547" s="396" t="s">
        <v>804</v>
      </c>
      <c r="B547" s="549"/>
      <c r="C547" s="49">
        <v>58349</v>
      </c>
      <c r="D547" s="427" t="s">
        <v>380</v>
      </c>
      <c r="E547" s="449">
        <v>4050</v>
      </c>
      <c r="F547" s="91">
        <f>-((E548*$F$3)-E548)</f>
        <v>3307.5</v>
      </c>
      <c r="G547" s="50"/>
    </row>
    <row r="548" spans="1:11" s="1" customFormat="1" ht="21.75" customHeight="1">
      <c r="A548" s="396" t="s">
        <v>803</v>
      </c>
      <c r="B548" s="549"/>
      <c r="C548" s="49"/>
      <c r="D548" s="339" t="s">
        <v>376</v>
      </c>
      <c r="E548" s="449">
        <v>4410</v>
      </c>
      <c r="F548" s="91">
        <f>-((E549*$F$3)-E549)</f>
        <v>3352.5</v>
      </c>
      <c r="G548" s="50"/>
    </row>
    <row r="549" spans="1:11" s="1" customFormat="1" ht="16.5" customHeight="1">
      <c r="A549" s="375" t="s">
        <v>890</v>
      </c>
      <c r="B549" s="549"/>
      <c r="C549" s="49"/>
      <c r="D549" s="428" t="s">
        <v>377</v>
      </c>
      <c r="E549" s="449">
        <v>4470</v>
      </c>
      <c r="F549" s="91">
        <f t="shared" si="29"/>
        <v>3352.5</v>
      </c>
      <c r="G549" s="50"/>
    </row>
    <row r="550" spans="1:11" s="1" customFormat="1" ht="16.5" customHeight="1">
      <c r="A550" s="375" t="s">
        <v>891</v>
      </c>
      <c r="B550" s="549"/>
      <c r="C550" s="49"/>
      <c r="D550" s="428" t="s">
        <v>378</v>
      </c>
      <c r="E550" s="449">
        <v>4570</v>
      </c>
      <c r="F550" s="91">
        <f t="shared" si="29"/>
        <v>3427.5</v>
      </c>
      <c r="G550" s="50"/>
    </row>
    <row r="551" spans="1:11" s="1" customFormat="1">
      <c r="A551" s="375" t="s">
        <v>892</v>
      </c>
      <c r="B551" s="549"/>
      <c r="C551" s="49">
        <v>58350</v>
      </c>
      <c r="D551" s="329" t="s">
        <v>381</v>
      </c>
      <c r="E551" s="449">
        <v>3470</v>
      </c>
      <c r="F551" s="91">
        <f t="shared" si="29"/>
        <v>2602.5</v>
      </c>
      <c r="G551" s="50"/>
    </row>
    <row r="552" spans="1:11" s="1" customFormat="1">
      <c r="A552" s="396" t="s">
        <v>771</v>
      </c>
      <c r="B552" s="548"/>
      <c r="C552" s="49">
        <v>58351</v>
      </c>
      <c r="D552" s="335" t="s">
        <v>379</v>
      </c>
      <c r="E552" s="449">
        <v>4200</v>
      </c>
      <c r="F552" s="91">
        <f t="shared" si="29"/>
        <v>3150</v>
      </c>
      <c r="G552" s="50"/>
    </row>
    <row r="553" spans="1:11" s="1" customFormat="1" ht="19.5" customHeight="1">
      <c r="B553" s="57"/>
      <c r="C553" s="219"/>
      <c r="D553" s="552" t="s">
        <v>72</v>
      </c>
      <c r="E553" s="553"/>
      <c r="F553" s="554"/>
      <c r="G553" s="108"/>
      <c r="H553" s="217"/>
      <c r="I553" s="217"/>
      <c r="J553" s="217"/>
    </row>
    <row r="554" spans="1:11" s="10" customFormat="1" ht="96.75" customHeight="1">
      <c r="A554" s="396" t="s">
        <v>772</v>
      </c>
      <c r="B554" s="165"/>
      <c r="C554" s="49">
        <v>58353</v>
      </c>
      <c r="D554" s="112" t="s">
        <v>150</v>
      </c>
      <c r="E554" s="449">
        <v>10710</v>
      </c>
      <c r="F554" s="91">
        <f t="shared" si="29"/>
        <v>8032.5</v>
      </c>
      <c r="G554" s="50"/>
      <c r="H554" s="198"/>
      <c r="I554" s="198"/>
      <c r="J554" s="216"/>
    </row>
    <row r="555" spans="1:11" s="10" customFormat="1" ht="84" customHeight="1">
      <c r="A555" s="396" t="s">
        <v>773</v>
      </c>
      <c r="B555" s="30"/>
      <c r="C555" s="49">
        <v>58356</v>
      </c>
      <c r="D555" s="112" t="s">
        <v>73</v>
      </c>
      <c r="E555" s="449">
        <v>12340</v>
      </c>
      <c r="F555" s="91">
        <f t="shared" si="29"/>
        <v>9255</v>
      </c>
      <c r="G555" s="391"/>
      <c r="H555" s="198"/>
      <c r="I555" s="198"/>
      <c r="J555" s="216"/>
    </row>
    <row r="556" spans="1:11" s="10" customFormat="1" ht="48.75" customHeight="1">
      <c r="A556" s="396" t="s">
        <v>774</v>
      </c>
      <c r="B556" s="165"/>
      <c r="C556" s="49">
        <v>58357</v>
      </c>
      <c r="D556" s="112" t="s">
        <v>74</v>
      </c>
      <c r="E556" s="449">
        <v>12710</v>
      </c>
      <c r="F556" s="91">
        <f t="shared" si="29"/>
        <v>9532.5</v>
      </c>
      <c r="G556" s="50"/>
      <c r="H556" s="198"/>
      <c r="I556" s="198"/>
      <c r="J556" s="216"/>
    </row>
    <row r="557" spans="1:11" s="10" customFormat="1" ht="39" customHeight="1">
      <c r="A557" s="396" t="s">
        <v>775</v>
      </c>
      <c r="B557" s="161"/>
      <c r="C557" s="49">
        <v>58458</v>
      </c>
      <c r="D557" s="218" t="s">
        <v>942</v>
      </c>
      <c r="E557" s="449">
        <v>10610</v>
      </c>
      <c r="F557" s="91">
        <f>-((E557*$F$3)-E557)</f>
        <v>7957.5</v>
      </c>
      <c r="G557" s="139"/>
      <c r="H557" s="198"/>
      <c r="I557" s="198"/>
      <c r="J557" s="216"/>
    </row>
    <row r="558" spans="1:11" s="10" customFormat="1" ht="51" customHeight="1">
      <c r="A558" s="396" t="s">
        <v>776</v>
      </c>
      <c r="B558" s="165"/>
      <c r="C558" s="49">
        <v>58360</v>
      </c>
      <c r="D558" s="112" t="s">
        <v>75</v>
      </c>
      <c r="E558" s="449">
        <v>14280</v>
      </c>
      <c r="F558" s="91">
        <f t="shared" ref="F558:F591" si="30">-((E558*$F$3)-E558)</f>
        <v>10710</v>
      </c>
      <c r="G558" s="50"/>
      <c r="H558" s="198"/>
      <c r="I558" s="198"/>
      <c r="J558" s="216"/>
    </row>
    <row r="559" spans="1:11" s="10" customFormat="1" ht="47.25" customHeight="1">
      <c r="A559" s="396" t="s">
        <v>777</v>
      </c>
      <c r="B559" s="76"/>
      <c r="C559" s="49">
        <v>58457</v>
      </c>
      <c r="D559" s="112" t="s">
        <v>151</v>
      </c>
      <c r="E559" s="449">
        <v>11870</v>
      </c>
      <c r="F559" s="91">
        <f>-((E559*$F$3)-E559)</f>
        <v>8902.5</v>
      </c>
      <c r="G559" s="50"/>
      <c r="H559" s="198"/>
      <c r="I559" s="198"/>
      <c r="J559" s="198"/>
      <c r="K559" s="216"/>
    </row>
    <row r="560" spans="1:11" s="10" customFormat="1">
      <c r="A560" s="375" t="s">
        <v>548</v>
      </c>
      <c r="B560" s="31"/>
      <c r="C560" s="141">
        <v>58381</v>
      </c>
      <c r="D560" s="142" t="s">
        <v>76</v>
      </c>
      <c r="E560" s="449">
        <v>1180</v>
      </c>
      <c r="F560" s="91">
        <f t="shared" si="30"/>
        <v>885</v>
      </c>
      <c r="G560" s="50"/>
      <c r="H560" s="70"/>
    </row>
    <row r="561" spans="1:11" s="10" customFormat="1" ht="15.75" customHeight="1" thickBot="1">
      <c r="A561" s="375" t="s">
        <v>547</v>
      </c>
      <c r="B561" s="168"/>
      <c r="C561" s="141">
        <v>58382</v>
      </c>
      <c r="D561" s="142" t="s">
        <v>124</v>
      </c>
      <c r="E561" s="449">
        <v>1180</v>
      </c>
      <c r="F561" s="91">
        <f t="shared" si="30"/>
        <v>885</v>
      </c>
      <c r="G561" s="50"/>
      <c r="H561" s="70"/>
    </row>
    <row r="562" spans="1:11" s="10" customFormat="1" ht="40.5" customHeight="1">
      <c r="A562" s="396" t="s">
        <v>778</v>
      </c>
      <c r="B562" s="338"/>
      <c r="C562" s="141"/>
      <c r="D562" s="329" t="s">
        <v>382</v>
      </c>
      <c r="E562" s="449">
        <v>440</v>
      </c>
      <c r="F562" s="91">
        <f t="shared" si="30"/>
        <v>330</v>
      </c>
      <c r="G562" s="50"/>
      <c r="H562" s="364" t="s">
        <v>11</v>
      </c>
    </row>
    <row r="563" spans="1:11" s="10" customFormat="1" ht="39.75" customHeight="1">
      <c r="A563" s="396" t="s">
        <v>779</v>
      </c>
      <c r="B563" s="338"/>
      <c r="C563" s="141"/>
      <c r="D563" s="329" t="s">
        <v>383</v>
      </c>
      <c r="E563" s="449">
        <v>390</v>
      </c>
      <c r="F563" s="91">
        <f t="shared" si="30"/>
        <v>292.5</v>
      </c>
      <c r="G563" s="50"/>
      <c r="H563" s="364" t="s">
        <v>11</v>
      </c>
    </row>
    <row r="564" spans="1:11" s="1" customFormat="1" ht="45" customHeight="1">
      <c r="A564" s="396" t="s">
        <v>780</v>
      </c>
      <c r="B564" s="549"/>
      <c r="C564" s="49">
        <v>58393</v>
      </c>
      <c r="D564" s="49" t="s">
        <v>77</v>
      </c>
      <c r="E564" s="449">
        <v>340</v>
      </c>
      <c r="F564" s="91">
        <f t="shared" si="30"/>
        <v>255</v>
      </c>
      <c r="G564" s="50"/>
      <c r="H564"/>
    </row>
    <row r="565" spans="1:11" s="1" customFormat="1" ht="45" customHeight="1">
      <c r="A565" s="396" t="s">
        <v>781</v>
      </c>
      <c r="B565" s="549"/>
      <c r="C565" s="49">
        <v>58394</v>
      </c>
      <c r="D565" s="49" t="s">
        <v>78</v>
      </c>
      <c r="E565" s="449">
        <v>300</v>
      </c>
      <c r="F565" s="91">
        <f t="shared" si="30"/>
        <v>225</v>
      </c>
      <c r="G565" s="50"/>
    </row>
    <row r="566" spans="1:11" s="1" customFormat="1" ht="45" customHeight="1">
      <c r="A566" s="396" t="s">
        <v>782</v>
      </c>
      <c r="B566" s="549"/>
      <c r="C566" s="49">
        <v>58395</v>
      </c>
      <c r="D566" s="49" t="s">
        <v>79</v>
      </c>
      <c r="E566" s="449">
        <v>710</v>
      </c>
      <c r="F566" s="91">
        <f t="shared" si="30"/>
        <v>532.5</v>
      </c>
      <c r="G566" s="50"/>
      <c r="I566" s="198"/>
      <c r="J566" s="198"/>
      <c r="K566" s="216"/>
    </row>
    <row r="567" spans="1:11" s="1" customFormat="1" ht="60" customHeight="1">
      <c r="A567" s="396" t="s">
        <v>783</v>
      </c>
      <c r="B567" s="549"/>
      <c r="C567" s="49">
        <v>58396</v>
      </c>
      <c r="D567" s="49" t="s">
        <v>80</v>
      </c>
      <c r="E567" s="449">
        <v>230</v>
      </c>
      <c r="F567" s="91">
        <f t="shared" si="30"/>
        <v>172.5</v>
      </c>
      <c r="G567" s="50"/>
      <c r="H567"/>
      <c r="I567" s="198"/>
      <c r="J567" s="198"/>
      <c r="K567" s="216"/>
    </row>
    <row r="568" spans="1:11" s="1" customFormat="1" ht="45" customHeight="1">
      <c r="A568" s="396" t="s">
        <v>784</v>
      </c>
      <c r="B568" s="548"/>
      <c r="C568" s="49">
        <v>58397</v>
      </c>
      <c r="D568" s="49" t="s">
        <v>81</v>
      </c>
      <c r="E568" s="449">
        <v>300</v>
      </c>
      <c r="F568" s="91">
        <f t="shared" si="30"/>
        <v>225</v>
      </c>
      <c r="G568" s="50"/>
      <c r="I568" s="198"/>
      <c r="J568" s="198"/>
      <c r="K568" s="216"/>
    </row>
    <row r="569" spans="1:11" s="1" customFormat="1" ht="15.75" customHeight="1">
      <c r="A569" s="399"/>
      <c r="B569" s="177"/>
      <c r="C569" s="220">
        <v>58398</v>
      </c>
      <c r="D569" s="220" t="s">
        <v>82</v>
      </c>
      <c r="E569" s="154"/>
      <c r="F569" s="89"/>
      <c r="G569" s="110"/>
      <c r="I569" s="198"/>
      <c r="J569" s="198"/>
      <c r="K569" s="216"/>
    </row>
    <row r="570" spans="1:11" s="1" customFormat="1" ht="44.25" customHeight="1" thickBot="1">
      <c r="A570" s="406" t="s">
        <v>785</v>
      </c>
      <c r="B570" s="2"/>
      <c r="C570" s="128">
        <v>58537</v>
      </c>
      <c r="D570" s="337" t="s">
        <v>399</v>
      </c>
      <c r="E570" s="449">
        <v>10290</v>
      </c>
      <c r="F570" s="91">
        <f t="shared" si="30"/>
        <v>7717.5</v>
      </c>
      <c r="G570" s="50" t="s">
        <v>396</v>
      </c>
      <c r="I570" s="198"/>
      <c r="J570" s="198"/>
      <c r="K570" s="216"/>
    </row>
    <row r="571" spans="1:11" s="1" customFormat="1" ht="36" customHeight="1">
      <c r="A571" s="406" t="s">
        <v>786</v>
      </c>
      <c r="B571" s="555"/>
      <c r="C571" s="150">
        <v>58399</v>
      </c>
      <c r="D571" s="329" t="s">
        <v>388</v>
      </c>
      <c r="E571" s="449">
        <v>6770</v>
      </c>
      <c r="F571" s="94">
        <f t="shared" si="30"/>
        <v>5077.5</v>
      </c>
      <c r="G571" s="341" t="s">
        <v>269</v>
      </c>
      <c r="I571" s="198"/>
      <c r="J571" s="198"/>
      <c r="K571" s="216"/>
    </row>
    <row r="572" spans="1:11" s="1" customFormat="1" ht="33" customHeight="1" thickBot="1">
      <c r="A572" s="406" t="s">
        <v>802</v>
      </c>
      <c r="B572" s="556"/>
      <c r="C572" s="144">
        <v>58400</v>
      </c>
      <c r="D572" s="329" t="s">
        <v>389</v>
      </c>
      <c r="E572" s="449">
        <v>920</v>
      </c>
      <c r="F572" s="95">
        <f t="shared" si="30"/>
        <v>690</v>
      </c>
      <c r="G572" s="47"/>
      <c r="I572" s="198"/>
      <c r="J572" s="198"/>
      <c r="K572" s="216"/>
    </row>
    <row r="573" spans="1:11" s="1" customFormat="1" ht="30.75" customHeight="1">
      <c r="A573" s="406" t="s">
        <v>801</v>
      </c>
      <c r="B573" s="556"/>
      <c r="C573" s="143">
        <v>58402</v>
      </c>
      <c r="D573" s="329" t="s">
        <v>386</v>
      </c>
      <c r="E573" s="449">
        <v>7040</v>
      </c>
      <c r="F573" s="94">
        <f t="shared" si="30"/>
        <v>5280</v>
      </c>
      <c r="G573" s="341" t="s">
        <v>269</v>
      </c>
      <c r="I573" s="198"/>
      <c r="J573" s="198"/>
      <c r="K573" s="216"/>
    </row>
    <row r="574" spans="1:11" s="1" customFormat="1" ht="36" customHeight="1" thickBot="1">
      <c r="A574" s="406" t="s">
        <v>800</v>
      </c>
      <c r="B574" s="556"/>
      <c r="C574" s="144">
        <v>58403</v>
      </c>
      <c r="D574" s="329" t="s">
        <v>387</v>
      </c>
      <c r="E574" s="449">
        <v>1060</v>
      </c>
      <c r="F574" s="95">
        <f t="shared" si="30"/>
        <v>795</v>
      </c>
      <c r="G574" s="47"/>
      <c r="I574" s="198"/>
      <c r="J574" s="198"/>
      <c r="K574" s="216"/>
    </row>
    <row r="575" spans="1:11" s="1" customFormat="1" ht="30" customHeight="1">
      <c r="A575" s="406" t="s">
        <v>797</v>
      </c>
      <c r="B575" s="556"/>
      <c r="C575" s="88">
        <v>58407</v>
      </c>
      <c r="D575" s="329" t="s">
        <v>384</v>
      </c>
      <c r="E575" s="449">
        <v>7650</v>
      </c>
      <c r="F575" s="94">
        <f t="shared" si="30"/>
        <v>5737.5</v>
      </c>
      <c r="G575" s="341" t="s">
        <v>269</v>
      </c>
      <c r="I575" s="198"/>
      <c r="J575" s="198"/>
      <c r="K575" s="216"/>
    </row>
    <row r="576" spans="1:11" s="1" customFormat="1" ht="35.25" customHeight="1">
      <c r="A576" s="406" t="s">
        <v>798</v>
      </c>
      <c r="B576" s="556"/>
      <c r="C576" s="85">
        <v>58408</v>
      </c>
      <c r="D576" s="329" t="s">
        <v>385</v>
      </c>
      <c r="E576" s="449">
        <v>1210</v>
      </c>
      <c r="F576" s="96">
        <f t="shared" si="30"/>
        <v>907.5</v>
      </c>
      <c r="G576" s="105"/>
      <c r="H576"/>
      <c r="I576" s="198"/>
      <c r="J576" s="198"/>
      <c r="K576" s="216"/>
    </row>
    <row r="577" spans="1:11" s="1" customFormat="1" ht="45.75" customHeight="1" thickBot="1">
      <c r="A577" s="406" t="s">
        <v>799</v>
      </c>
      <c r="B577" s="161"/>
      <c r="C577" s="49">
        <v>58535</v>
      </c>
      <c r="D577" s="329" t="s">
        <v>395</v>
      </c>
      <c r="E577" s="449">
        <v>10290</v>
      </c>
      <c r="F577" s="91">
        <f t="shared" si="30"/>
        <v>7717.5</v>
      </c>
      <c r="G577" s="50" t="s">
        <v>396</v>
      </c>
      <c r="I577" s="198"/>
      <c r="J577" s="198"/>
      <c r="K577" s="216"/>
    </row>
    <row r="578" spans="1:11" s="1" customFormat="1" ht="45.75" customHeight="1" thickBot="1">
      <c r="A578" s="406" t="s">
        <v>796</v>
      </c>
      <c r="B578" s="549"/>
      <c r="C578" s="136">
        <v>58401</v>
      </c>
      <c r="D578" s="335" t="s">
        <v>390</v>
      </c>
      <c r="E578" s="449">
        <v>7590</v>
      </c>
      <c r="F578" s="101">
        <f t="shared" si="30"/>
        <v>5692.5</v>
      </c>
      <c r="G578" s="341" t="s">
        <v>269</v>
      </c>
      <c r="I578" s="198"/>
      <c r="J578" s="198"/>
      <c r="K578" s="216"/>
    </row>
    <row r="579" spans="1:11" s="1" customFormat="1" ht="36.75" customHeight="1" thickBot="1">
      <c r="A579" s="406" t="s">
        <v>795</v>
      </c>
      <c r="B579" s="549"/>
      <c r="C579" s="49">
        <v>58404</v>
      </c>
      <c r="D579" s="335" t="s">
        <v>391</v>
      </c>
      <c r="E579" s="449">
        <v>8360</v>
      </c>
      <c r="F579" s="91">
        <f t="shared" si="30"/>
        <v>6270</v>
      </c>
      <c r="G579" s="341" t="s">
        <v>269</v>
      </c>
      <c r="I579" s="198"/>
      <c r="J579" s="198"/>
      <c r="K579" s="216"/>
    </row>
    <row r="580" spans="1:11" s="1" customFormat="1" ht="33.75" customHeight="1" thickBot="1">
      <c r="A580" s="406" t="s">
        <v>794</v>
      </c>
      <c r="B580" s="548"/>
      <c r="C580" s="49">
        <v>58406</v>
      </c>
      <c r="D580" s="329" t="s">
        <v>392</v>
      </c>
      <c r="E580" s="449">
        <v>9570</v>
      </c>
      <c r="F580" s="91">
        <f t="shared" si="30"/>
        <v>7177.5</v>
      </c>
      <c r="G580" s="341" t="s">
        <v>269</v>
      </c>
      <c r="I580" s="198"/>
      <c r="J580" s="198"/>
      <c r="K580" s="216"/>
    </row>
    <row r="581" spans="1:11" s="1" customFormat="1" ht="49.5" customHeight="1" thickBot="1">
      <c r="A581" s="406" t="s">
        <v>793</v>
      </c>
      <c r="B581" s="169"/>
      <c r="C581" s="49">
        <v>58405</v>
      </c>
      <c r="D581" s="335" t="s">
        <v>393</v>
      </c>
      <c r="E581" s="449">
        <v>8250</v>
      </c>
      <c r="F581" s="91">
        <f t="shared" si="30"/>
        <v>6187.5</v>
      </c>
      <c r="G581" s="341" t="s">
        <v>269</v>
      </c>
      <c r="I581" s="198"/>
      <c r="J581" s="198"/>
      <c r="K581" s="216"/>
    </row>
    <row r="582" spans="1:11" s="1" customFormat="1" ht="39.75" customHeight="1">
      <c r="A582" s="406" t="s">
        <v>792</v>
      </c>
      <c r="B582" s="169"/>
      <c r="C582" s="49">
        <v>58409</v>
      </c>
      <c r="D582" s="335" t="s">
        <v>394</v>
      </c>
      <c r="E582" s="449">
        <v>9350</v>
      </c>
      <c r="F582" s="91">
        <f t="shared" si="30"/>
        <v>7012.5</v>
      </c>
      <c r="G582" s="341" t="s">
        <v>269</v>
      </c>
      <c r="I582" s="198"/>
      <c r="J582" s="198"/>
      <c r="K582" s="216"/>
    </row>
    <row r="583" spans="1:11" s="1" customFormat="1" ht="76.5" customHeight="1">
      <c r="A583" s="404" t="s">
        <v>498</v>
      </c>
      <c r="B583" s="33"/>
      <c r="C583" s="49"/>
      <c r="D583" s="329" t="s">
        <v>398</v>
      </c>
      <c r="E583" s="449">
        <v>9570</v>
      </c>
      <c r="F583" s="91">
        <f t="shared" si="30"/>
        <v>7177.5</v>
      </c>
      <c r="G583" s="50" t="s">
        <v>396</v>
      </c>
      <c r="I583" s="198"/>
      <c r="J583" s="198"/>
      <c r="K583" s="216"/>
    </row>
    <row r="584" spans="1:11" s="1" customFormat="1" ht="77.25" customHeight="1">
      <c r="A584" s="406" t="s">
        <v>787</v>
      </c>
      <c r="B584" s="43"/>
      <c r="C584" s="86">
        <v>58436</v>
      </c>
      <c r="D584" s="362" t="s">
        <v>397</v>
      </c>
      <c r="E584" s="449">
        <v>9570</v>
      </c>
      <c r="F584" s="96">
        <f t="shared" si="30"/>
        <v>7177.5</v>
      </c>
      <c r="G584" s="105" t="s">
        <v>396</v>
      </c>
    </row>
    <row r="585" spans="1:11" ht="76.5" customHeight="1">
      <c r="A585" s="406" t="s">
        <v>788</v>
      </c>
      <c r="B585" s="113"/>
      <c r="C585" s="363"/>
      <c r="D585" s="339" t="s">
        <v>416</v>
      </c>
      <c r="E585" s="449">
        <v>8420</v>
      </c>
      <c r="F585" s="96">
        <f t="shared" si="30"/>
        <v>6315</v>
      </c>
      <c r="G585" s="312"/>
      <c r="H585" s="355"/>
      <c r="I585" s="363" t="s">
        <v>420</v>
      </c>
    </row>
    <row r="586" spans="1:11" ht="74.25" customHeight="1">
      <c r="A586" s="406" t="s">
        <v>789</v>
      </c>
      <c r="B586" s="305"/>
      <c r="C586" s="363"/>
      <c r="D586" s="339" t="s">
        <v>417</v>
      </c>
      <c r="E586" s="449">
        <v>7040</v>
      </c>
      <c r="F586" s="96">
        <f t="shared" si="30"/>
        <v>5280</v>
      </c>
      <c r="G586" s="312"/>
      <c r="H586" s="355"/>
      <c r="I586" s="363"/>
    </row>
    <row r="587" spans="1:11" ht="67.5" customHeight="1">
      <c r="A587" s="406" t="s">
        <v>790</v>
      </c>
      <c r="B587" s="305"/>
      <c r="C587" s="363"/>
      <c r="D587" s="339" t="s">
        <v>418</v>
      </c>
      <c r="E587" s="449">
        <v>8420</v>
      </c>
      <c r="F587" s="96">
        <f t="shared" si="30"/>
        <v>6315</v>
      </c>
      <c r="G587" s="312"/>
      <c r="H587" s="355"/>
      <c r="I587" s="363"/>
    </row>
    <row r="588" spans="1:11" ht="70.5" customHeight="1">
      <c r="A588" s="406" t="s">
        <v>791</v>
      </c>
      <c r="B588" s="351"/>
      <c r="C588" s="431"/>
      <c r="D588" s="339" t="s">
        <v>419</v>
      </c>
      <c r="E588" s="449">
        <v>7040</v>
      </c>
      <c r="F588" s="91">
        <f t="shared" si="30"/>
        <v>5280</v>
      </c>
      <c r="G588" s="312"/>
      <c r="H588" s="355"/>
      <c r="I588" s="363"/>
    </row>
    <row r="589" spans="1:11" ht="66.75" customHeight="1">
      <c r="A589" s="375" t="s">
        <v>543</v>
      </c>
      <c r="B589" s="305"/>
      <c r="C589" s="368">
        <v>58438</v>
      </c>
      <c r="D589" s="367" t="s">
        <v>893</v>
      </c>
      <c r="E589" s="449">
        <v>620</v>
      </c>
      <c r="F589" s="91">
        <f t="shared" si="30"/>
        <v>465</v>
      </c>
      <c r="G589" s="312"/>
      <c r="H589" s="365"/>
    </row>
    <row r="590" spans="1:11" ht="96.75" customHeight="1">
      <c r="A590" s="391" t="s">
        <v>1007</v>
      </c>
      <c r="B590" s="305"/>
      <c r="C590" s="431">
        <v>58665</v>
      </c>
      <c r="D590" s="485" t="s">
        <v>1006</v>
      </c>
      <c r="E590" s="484">
        <v>4600</v>
      </c>
      <c r="F590" s="91">
        <f t="shared" si="30"/>
        <v>3450</v>
      </c>
      <c r="G590" s="312"/>
    </row>
    <row r="591" spans="1:11" ht="137.25" customHeight="1">
      <c r="A591" s="486" t="s">
        <v>1009</v>
      </c>
      <c r="B591" s="305"/>
      <c r="C591" s="431"/>
      <c r="D591" s="485" t="s">
        <v>1008</v>
      </c>
      <c r="E591" s="487">
        <v>4300</v>
      </c>
      <c r="F591" s="91">
        <f t="shared" si="30"/>
        <v>3225</v>
      </c>
      <c r="G591" s="312"/>
    </row>
  </sheetData>
  <mergeCells count="45">
    <mergeCell ref="B9:B12"/>
    <mergeCell ref="D553:F553"/>
    <mergeCell ref="B564:B568"/>
    <mergeCell ref="B571:B576"/>
    <mergeCell ref="B578:B580"/>
    <mergeCell ref="B537:B538"/>
    <mergeCell ref="B543:B545"/>
    <mergeCell ref="B546:B552"/>
    <mergeCell ref="B452:B453"/>
    <mergeCell ref="B530:B535"/>
    <mergeCell ref="B465:B468"/>
    <mergeCell ref="B469:B472"/>
    <mergeCell ref="B473:B476"/>
    <mergeCell ref="B477:B480"/>
    <mergeCell ref="B481:B484"/>
    <mergeCell ref="B485:B488"/>
    <mergeCell ref="B496:B500"/>
    <mergeCell ref="B504:B513"/>
    <mergeCell ref="B522:B524"/>
    <mergeCell ref="B525:B527"/>
    <mergeCell ref="B528:B529"/>
    <mergeCell ref="B454:B455"/>
    <mergeCell ref="B442:B444"/>
    <mergeCell ref="B312:B315"/>
    <mergeCell ref="B318:B324"/>
    <mergeCell ref="B356:B365"/>
    <mergeCell ref="B408:B411"/>
    <mergeCell ref="B420:B423"/>
    <mergeCell ref="B437:B438"/>
    <mergeCell ref="G147:G148"/>
    <mergeCell ref="D198:F198"/>
    <mergeCell ref="B168:B171"/>
    <mergeCell ref="G7:G8"/>
    <mergeCell ref="B447:D447"/>
    <mergeCell ref="B279:B296"/>
    <mergeCell ref="B62:B86"/>
    <mergeCell ref="B102:B106"/>
    <mergeCell ref="B133:B137"/>
    <mergeCell ref="B152:B164"/>
    <mergeCell ref="B174:B186"/>
    <mergeCell ref="B200:B230"/>
    <mergeCell ref="B246:B251"/>
    <mergeCell ref="B256:B262"/>
    <mergeCell ref="B368:B388"/>
    <mergeCell ref="B392:B404"/>
  </mergeCells>
  <hyperlinks>
    <hyperlink ref="E1" r:id="rId1" display="https://checklink.mail.ru/proxy?es=W8Zw4kLw%2BVdz7Lyw0SFP0auTIjOXPlfkDw198EAv0Dg%3D&amp;egid=VpByOp7vFwEB%2F8Im%2Bt2ZLmXVuaIvnGF12CP%2FLXkRLRQ%3D&amp;url=https%3A%2F%2Fclick.mail.ru%2Fredir%3Fu%3Dhttps%253A%252F%252Fcloud.mail.ru%252Fpublic%252F5gLE%252FKgnPGn5gV%26c%3Dswm%26r%3Dhttp%26o%3Dmail%26v%3D2%26s%3D87568e2910217dd2&amp;uidl=15750187001699730345&amp;from=popova__elena%40mail.ru&amp;to=allakorneeva2008%40mail.ru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39"/>
  <sheetViews>
    <sheetView workbookViewId="0">
      <selection activeCell="D1" sqref="D1"/>
    </sheetView>
  </sheetViews>
  <sheetFormatPr defaultRowHeight="15"/>
  <cols>
    <col min="3" max="3" width="23.7109375" style="81" customWidth="1"/>
    <col min="4" max="4" width="14" style="32" customWidth="1"/>
    <col min="5" max="5" width="19.5703125" style="81" customWidth="1"/>
    <col min="6" max="6" width="35.42578125" customWidth="1"/>
    <col min="7" max="7" width="22.5703125" style="81" customWidth="1"/>
  </cols>
  <sheetData>
    <row r="1" spans="1:6" ht="48.75">
      <c r="C1" s="116" t="s">
        <v>83</v>
      </c>
      <c r="D1" s="185">
        <v>0.25</v>
      </c>
      <c r="E1" s="117" t="s">
        <v>101</v>
      </c>
    </row>
    <row r="2" spans="1:6">
      <c r="C2" s="118"/>
      <c r="D2" s="184"/>
      <c r="E2" s="119"/>
    </row>
    <row r="3" spans="1:6" ht="31.5">
      <c r="A3" s="345" t="s">
        <v>87</v>
      </c>
      <c r="B3" s="66" t="s">
        <v>147</v>
      </c>
      <c r="C3" s="346" t="s">
        <v>84</v>
      </c>
      <c r="D3" s="346" t="s">
        <v>2</v>
      </c>
      <c r="E3" s="346" t="s">
        <v>85</v>
      </c>
      <c r="F3" s="347" t="s">
        <v>86</v>
      </c>
    </row>
    <row r="4" spans="1:6" ht="15.75">
      <c r="A4" s="406" t="s">
        <v>808</v>
      </c>
      <c r="B4" s="69">
        <v>57977</v>
      </c>
      <c r="C4" s="120" t="s">
        <v>122</v>
      </c>
      <c r="D4" s="449">
        <v>3580</v>
      </c>
      <c r="E4" s="35">
        <f>D4*(1-$D$1)</f>
        <v>2685</v>
      </c>
      <c r="F4" s="41"/>
    </row>
    <row r="5" spans="1:6" ht="15.75">
      <c r="A5" s="410" t="s">
        <v>499</v>
      </c>
      <c r="B5" s="69">
        <v>57976</v>
      </c>
      <c r="C5" s="120" t="s">
        <v>123</v>
      </c>
      <c r="D5" s="449">
        <v>4240</v>
      </c>
      <c r="E5" s="35">
        <f>D5*(1-$D$1)</f>
        <v>3180</v>
      </c>
      <c r="F5" s="41"/>
    </row>
    <row r="6" spans="1:6" ht="15.75">
      <c r="A6" s="410" t="s">
        <v>500</v>
      </c>
      <c r="B6" s="36">
        <v>57975</v>
      </c>
      <c r="C6" s="121" t="s">
        <v>88</v>
      </c>
      <c r="D6" s="449">
        <v>4290</v>
      </c>
      <c r="E6" s="35">
        <f>D6*(1-$D$1)</f>
        <v>3217.5</v>
      </c>
      <c r="F6" s="36"/>
    </row>
    <row r="7" spans="1:6" ht="15.75">
      <c r="A7" s="410" t="s">
        <v>501</v>
      </c>
      <c r="B7" s="36">
        <v>57974</v>
      </c>
      <c r="C7" s="121" t="s">
        <v>89</v>
      </c>
      <c r="D7" s="449">
        <v>4460</v>
      </c>
      <c r="E7" s="35">
        <f t="shared" ref="E7:E24" si="0">D7*(1-$D$1)</f>
        <v>3345</v>
      </c>
      <c r="F7" s="36"/>
    </row>
    <row r="8" spans="1:6" ht="15.75">
      <c r="A8" s="410" t="s">
        <v>459</v>
      </c>
      <c r="B8" s="194">
        <v>57296</v>
      </c>
      <c r="C8" s="121" t="s">
        <v>169</v>
      </c>
      <c r="D8" s="449">
        <v>4510</v>
      </c>
      <c r="E8" s="35">
        <f t="shared" si="0"/>
        <v>3382.5</v>
      </c>
      <c r="F8" s="192"/>
    </row>
    <row r="9" spans="1:6" ht="15.75">
      <c r="A9" s="410" t="s">
        <v>502</v>
      </c>
      <c r="B9" s="36">
        <v>57968</v>
      </c>
      <c r="C9" s="121" t="s">
        <v>90</v>
      </c>
      <c r="D9" s="449">
        <v>4570</v>
      </c>
      <c r="E9" s="35">
        <f t="shared" si="0"/>
        <v>3427.5</v>
      </c>
      <c r="F9" s="36"/>
    </row>
    <row r="10" spans="1:6" ht="15.75">
      <c r="A10" s="410" t="s">
        <v>503</v>
      </c>
      <c r="B10" s="36">
        <v>57967</v>
      </c>
      <c r="C10" s="121" t="s">
        <v>91</v>
      </c>
      <c r="D10" s="449">
        <v>4730</v>
      </c>
      <c r="E10" s="35">
        <f t="shared" si="0"/>
        <v>3547.5</v>
      </c>
      <c r="F10" s="36"/>
    </row>
    <row r="11" spans="1:6" ht="15.75">
      <c r="A11" s="410" t="s">
        <v>469</v>
      </c>
      <c r="B11" s="36">
        <v>57966</v>
      </c>
      <c r="C11" s="121" t="s">
        <v>92</v>
      </c>
      <c r="D11" s="449">
        <v>4840</v>
      </c>
      <c r="E11" s="35">
        <f t="shared" si="0"/>
        <v>3630</v>
      </c>
      <c r="F11" s="36"/>
    </row>
    <row r="12" spans="1:6" ht="15.75">
      <c r="A12" s="410" t="s">
        <v>460</v>
      </c>
      <c r="B12" s="194">
        <v>57295</v>
      </c>
      <c r="C12" s="121" t="s">
        <v>170</v>
      </c>
      <c r="D12" s="449">
        <v>4950</v>
      </c>
      <c r="E12" s="35">
        <f t="shared" si="0"/>
        <v>3712.5</v>
      </c>
      <c r="F12" s="192"/>
    </row>
    <row r="13" spans="1:6" ht="15.75">
      <c r="A13" s="410" t="s">
        <v>461</v>
      </c>
      <c r="B13" s="36">
        <v>57965</v>
      </c>
      <c r="C13" s="121" t="s">
        <v>93</v>
      </c>
      <c r="D13" s="449">
        <v>5010</v>
      </c>
      <c r="E13" s="35">
        <f t="shared" si="0"/>
        <v>3757.5</v>
      </c>
      <c r="F13" s="36"/>
    </row>
    <row r="14" spans="1:6" ht="15.75">
      <c r="A14" s="410" t="s">
        <v>504</v>
      </c>
      <c r="B14" s="36">
        <v>57964</v>
      </c>
      <c r="C14" s="121" t="s">
        <v>94</v>
      </c>
      <c r="D14" s="449">
        <v>5280</v>
      </c>
      <c r="E14" s="35">
        <f t="shared" si="0"/>
        <v>3960</v>
      </c>
      <c r="F14" s="36"/>
    </row>
    <row r="15" spans="1:6" ht="15.75">
      <c r="A15" s="410" t="s">
        <v>463</v>
      </c>
      <c r="B15" s="36">
        <v>57963</v>
      </c>
      <c r="C15" s="121" t="s">
        <v>95</v>
      </c>
      <c r="D15" s="449">
        <v>2530</v>
      </c>
      <c r="E15" s="35">
        <f t="shared" si="0"/>
        <v>1897.5</v>
      </c>
      <c r="F15" s="36"/>
    </row>
    <row r="16" spans="1:6" ht="15.75">
      <c r="A16" s="410" t="s">
        <v>464</v>
      </c>
      <c r="B16" s="36">
        <v>57962</v>
      </c>
      <c r="C16" s="121" t="s">
        <v>96</v>
      </c>
      <c r="D16" s="449">
        <v>2530</v>
      </c>
      <c r="E16" s="35">
        <f t="shared" si="0"/>
        <v>1897.5</v>
      </c>
      <c r="F16" s="36"/>
    </row>
    <row r="17" spans="1:9" ht="15.75">
      <c r="A17" s="410" t="s">
        <v>467</v>
      </c>
      <c r="B17" s="36">
        <v>57961</v>
      </c>
      <c r="C17" s="121" t="s">
        <v>97</v>
      </c>
      <c r="D17" s="449">
        <v>2590</v>
      </c>
      <c r="E17" s="35">
        <f t="shared" si="0"/>
        <v>1942.5</v>
      </c>
      <c r="F17" s="36"/>
    </row>
    <row r="18" spans="1:9" ht="15.75">
      <c r="A18" s="410" t="s">
        <v>468</v>
      </c>
      <c r="B18" s="36">
        <v>57960</v>
      </c>
      <c r="C18" s="121" t="s">
        <v>98</v>
      </c>
      <c r="D18" s="449">
        <v>2590</v>
      </c>
      <c r="E18" s="35">
        <f t="shared" si="0"/>
        <v>1942.5</v>
      </c>
      <c r="F18" s="36"/>
    </row>
    <row r="19" spans="1:9" ht="15.75">
      <c r="A19" s="410" t="s">
        <v>471</v>
      </c>
      <c r="B19" s="36">
        <v>57959</v>
      </c>
      <c r="C19" s="122" t="s">
        <v>99</v>
      </c>
      <c r="D19" s="449">
        <v>2640</v>
      </c>
      <c r="E19" s="35">
        <f t="shared" si="0"/>
        <v>1980</v>
      </c>
      <c r="F19" s="36"/>
    </row>
    <row r="20" spans="1:9" ht="15.75">
      <c r="A20" s="410" t="s">
        <v>472</v>
      </c>
      <c r="B20" s="38">
        <v>57958</v>
      </c>
      <c r="C20" s="311" t="s">
        <v>100</v>
      </c>
      <c r="D20" s="449">
        <v>2640</v>
      </c>
      <c r="E20" s="35">
        <f t="shared" si="0"/>
        <v>1980</v>
      </c>
      <c r="F20" s="36"/>
    </row>
    <row r="21" spans="1:9" ht="30">
      <c r="A21" s="406" t="s">
        <v>1027</v>
      </c>
      <c r="B21" s="38">
        <v>59149</v>
      </c>
      <c r="C21" s="391" t="s">
        <v>1014</v>
      </c>
      <c r="D21" s="449">
        <v>4990</v>
      </c>
      <c r="E21" s="35">
        <f t="shared" si="0"/>
        <v>3742.5</v>
      </c>
      <c r="F21" s="391"/>
    </row>
    <row r="22" spans="1:9" ht="30">
      <c r="A22" s="406" t="s">
        <v>1028</v>
      </c>
      <c r="B22" s="38">
        <v>59150</v>
      </c>
      <c r="C22" s="311" t="s">
        <v>1017</v>
      </c>
      <c r="D22" s="449">
        <v>5250</v>
      </c>
      <c r="E22" s="35">
        <f t="shared" si="0"/>
        <v>3937.5</v>
      </c>
      <c r="F22" s="391"/>
    </row>
    <row r="23" spans="1:9" ht="30">
      <c r="A23" s="406" t="s">
        <v>1029</v>
      </c>
      <c r="B23" s="38">
        <v>59151</v>
      </c>
      <c r="C23" s="311" t="s">
        <v>1019</v>
      </c>
      <c r="D23" s="449">
        <v>5500</v>
      </c>
      <c r="E23" s="35">
        <f t="shared" si="0"/>
        <v>4125</v>
      </c>
      <c r="F23" s="391"/>
    </row>
    <row r="24" spans="1:9" ht="30">
      <c r="A24" s="406" t="s">
        <v>1030</v>
      </c>
      <c r="B24" s="38">
        <v>59152</v>
      </c>
      <c r="C24" s="311" t="s">
        <v>1021</v>
      </c>
      <c r="D24" s="449">
        <v>5850</v>
      </c>
      <c r="E24" s="35">
        <f t="shared" si="0"/>
        <v>4387.5</v>
      </c>
      <c r="F24" s="391"/>
    </row>
    <row r="25" spans="1:9" ht="47.25" customHeight="1">
      <c r="A25" s="410" t="s">
        <v>455</v>
      </c>
      <c r="B25" s="36">
        <v>57765</v>
      </c>
      <c r="C25" s="396" t="s">
        <v>505</v>
      </c>
      <c r="D25" s="449">
        <v>6380</v>
      </c>
      <c r="E25" s="35">
        <f t="shared" ref="E25:E31" si="1">D25*(1-$D$1)</f>
        <v>4785</v>
      </c>
      <c r="F25" s="36"/>
    </row>
    <row r="26" spans="1:9" ht="51" customHeight="1">
      <c r="A26" s="410" t="s">
        <v>507</v>
      </c>
      <c r="B26" s="36">
        <v>57764</v>
      </c>
      <c r="C26" s="437" t="s">
        <v>506</v>
      </c>
      <c r="D26" s="449">
        <v>6660</v>
      </c>
      <c r="E26" s="35">
        <f t="shared" si="1"/>
        <v>4995</v>
      </c>
      <c r="F26" s="36"/>
    </row>
    <row r="27" spans="1:9" ht="51" customHeight="1">
      <c r="A27" s="410" t="s">
        <v>558</v>
      </c>
      <c r="B27" s="351">
        <v>57048</v>
      </c>
      <c r="C27" s="406" t="s">
        <v>557</v>
      </c>
      <c r="D27" s="449">
        <v>6160</v>
      </c>
      <c r="E27" s="443">
        <f t="shared" si="1"/>
        <v>4620</v>
      </c>
      <c r="F27" s="351"/>
    </row>
    <row r="28" spans="1:9" ht="51" customHeight="1">
      <c r="A28" s="426" t="s">
        <v>809</v>
      </c>
      <c r="B28" s="351">
        <v>57046</v>
      </c>
      <c r="C28" s="406" t="s">
        <v>562</v>
      </c>
      <c r="D28" s="449">
        <v>6160</v>
      </c>
      <c r="E28" s="443">
        <f t="shared" si="1"/>
        <v>4620</v>
      </c>
      <c r="F28" s="351"/>
    </row>
    <row r="29" spans="1:9" ht="44.25" customHeight="1">
      <c r="A29" s="410" t="s">
        <v>490</v>
      </c>
      <c r="B29" s="351">
        <v>57763</v>
      </c>
      <c r="C29" s="444" t="s">
        <v>332</v>
      </c>
      <c r="D29" s="449">
        <v>5890</v>
      </c>
      <c r="E29" s="443">
        <f t="shared" si="1"/>
        <v>4417.5</v>
      </c>
      <c r="F29" s="351"/>
    </row>
    <row r="30" spans="1:9" ht="47.25" customHeight="1">
      <c r="A30" s="410" t="s">
        <v>492</v>
      </c>
      <c r="B30" s="351">
        <v>57762</v>
      </c>
      <c r="C30" s="406" t="s">
        <v>333</v>
      </c>
      <c r="D30" s="449">
        <v>6000</v>
      </c>
      <c r="E30" s="443">
        <f t="shared" si="1"/>
        <v>4500</v>
      </c>
      <c r="F30" s="351"/>
    </row>
    <row r="31" spans="1:9" ht="41.25" customHeight="1">
      <c r="A31" s="410" t="s">
        <v>509</v>
      </c>
      <c r="B31" s="351">
        <v>57761</v>
      </c>
      <c r="C31" s="406" t="s">
        <v>508</v>
      </c>
      <c r="D31" s="449">
        <v>5610</v>
      </c>
      <c r="E31" s="443">
        <f t="shared" si="1"/>
        <v>4207.5</v>
      </c>
      <c r="F31" s="351"/>
    </row>
    <row r="32" spans="1:9" ht="41.25" customHeight="1">
      <c r="A32" s="410" t="s">
        <v>510</v>
      </c>
      <c r="B32" s="351">
        <v>57760</v>
      </c>
      <c r="C32" s="406" t="s">
        <v>943</v>
      </c>
      <c r="D32" s="449">
        <v>5720</v>
      </c>
      <c r="E32" s="443">
        <f>D32*(1-$D$1)</f>
        <v>4290</v>
      </c>
      <c r="F32" s="351"/>
      <c r="I32" s="198"/>
    </row>
    <row r="33" spans="1:9" ht="41.25" customHeight="1">
      <c r="A33" s="410" t="s">
        <v>446</v>
      </c>
      <c r="B33" s="445">
        <v>57244</v>
      </c>
      <c r="C33" s="446" t="s">
        <v>175</v>
      </c>
      <c r="D33" s="449">
        <v>6440</v>
      </c>
      <c r="E33" s="443">
        <f t="shared" ref="E33:E34" si="2">D33*(1-$D$1)</f>
        <v>4830</v>
      </c>
      <c r="F33" s="351"/>
      <c r="I33" s="198"/>
    </row>
    <row r="34" spans="1:9" ht="45" customHeight="1">
      <c r="A34" s="410" t="s">
        <v>450</v>
      </c>
      <c r="B34" s="445">
        <v>57243</v>
      </c>
      <c r="C34" s="446" t="s">
        <v>176</v>
      </c>
      <c r="D34" s="449">
        <v>6930</v>
      </c>
      <c r="E34" s="443">
        <f t="shared" si="2"/>
        <v>5197.5</v>
      </c>
      <c r="F34" s="351"/>
    </row>
    <row r="35" spans="1:9" ht="28.5" customHeight="1">
      <c r="A35" s="414"/>
      <c r="B35" s="557" t="s">
        <v>159</v>
      </c>
      <c r="C35" s="558"/>
      <c r="D35" s="558"/>
      <c r="E35" s="558"/>
      <c r="F35" s="558"/>
    </row>
    <row r="36" spans="1:9" ht="114.75" customHeight="1">
      <c r="A36" s="410" t="s">
        <v>512</v>
      </c>
      <c r="B36" s="351">
        <v>58533</v>
      </c>
      <c r="C36" s="406" t="s">
        <v>511</v>
      </c>
      <c r="D36" s="408">
        <v>10950</v>
      </c>
      <c r="E36" s="447">
        <f>D36*(1-$D$1)</f>
        <v>8212.5</v>
      </c>
      <c r="F36" s="351"/>
      <c r="G36" s="187" t="s">
        <v>160</v>
      </c>
      <c r="H36" s="186"/>
    </row>
    <row r="37" spans="1:9" ht="84" customHeight="1">
      <c r="A37" s="410" t="s">
        <v>514</v>
      </c>
      <c r="B37" s="351">
        <v>58534</v>
      </c>
      <c r="C37" s="406" t="s">
        <v>513</v>
      </c>
      <c r="D37" s="407">
        <v>10850</v>
      </c>
      <c r="E37" s="447">
        <f>D37*(1-$D$1)</f>
        <v>8137.5</v>
      </c>
      <c r="F37" s="351"/>
      <c r="G37" s="187" t="s">
        <v>160</v>
      </c>
      <c r="I37" s="186"/>
    </row>
    <row r="38" spans="1:9" ht="61.5" customHeight="1">
      <c r="B38" s="351">
        <v>70928</v>
      </c>
      <c r="C38" s="448" t="s">
        <v>161</v>
      </c>
      <c r="D38" s="305"/>
      <c r="E38" s="447">
        <f t="shared" ref="E38:E39" si="3">D38*(1-$D$1)</f>
        <v>0</v>
      </c>
      <c r="F38" s="113"/>
      <c r="G38" s="188" t="s">
        <v>162</v>
      </c>
    </row>
    <row r="39" spans="1:9" ht="33.75" customHeight="1">
      <c r="A39" s="375" t="s">
        <v>554</v>
      </c>
      <c r="B39" s="412">
        <v>57064</v>
      </c>
      <c r="C39" s="39" t="s">
        <v>553</v>
      </c>
      <c r="D39" s="305">
        <v>760</v>
      </c>
      <c r="E39" s="34">
        <f t="shared" si="3"/>
        <v>570</v>
      </c>
    </row>
  </sheetData>
  <mergeCells count="1">
    <mergeCell ref="B35:F35"/>
  </mergeCells>
  <conditionalFormatting sqref="D36:D37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AH123"/>
  <sheetViews>
    <sheetView workbookViewId="0">
      <selection activeCell="AI5" sqref="AI5"/>
    </sheetView>
  </sheetViews>
  <sheetFormatPr defaultRowHeight="15"/>
  <cols>
    <col min="1" max="1" width="7" customWidth="1"/>
    <col min="2" max="2" width="29" customWidth="1"/>
  </cols>
  <sheetData>
    <row r="1" spans="1:34" ht="15" customHeight="1">
      <c r="A1" s="561" t="s">
        <v>949</v>
      </c>
      <c r="B1" s="561" t="s">
        <v>106</v>
      </c>
      <c r="C1" s="559" t="s">
        <v>950</v>
      </c>
      <c r="D1" s="559" t="s">
        <v>951</v>
      </c>
      <c r="E1" s="559"/>
      <c r="F1" s="559"/>
      <c r="G1" s="559"/>
      <c r="H1" s="559" t="s">
        <v>952</v>
      </c>
      <c r="I1" s="559"/>
      <c r="J1" s="559"/>
      <c r="K1" s="559"/>
      <c r="L1" s="559" t="s">
        <v>27</v>
      </c>
      <c r="M1" s="559" t="s">
        <v>953</v>
      </c>
      <c r="N1" s="559"/>
      <c r="O1" s="559"/>
      <c r="P1" s="559" t="s">
        <v>137</v>
      </c>
      <c r="Q1" s="559"/>
      <c r="R1" s="559"/>
      <c r="S1" s="559" t="s">
        <v>954</v>
      </c>
      <c r="T1" s="559"/>
      <c r="U1" s="559" t="s">
        <v>955</v>
      </c>
      <c r="V1" s="559" t="s">
        <v>32</v>
      </c>
      <c r="W1" s="575" t="s">
        <v>956</v>
      </c>
      <c r="X1" s="563" t="s">
        <v>957</v>
      </c>
      <c r="Y1" s="563"/>
      <c r="Z1" s="563"/>
      <c r="AA1" s="563"/>
      <c r="AB1" s="563"/>
      <c r="AC1" s="563"/>
      <c r="AD1" s="564" t="s">
        <v>958</v>
      </c>
      <c r="AE1" s="565"/>
      <c r="AF1" s="566" t="s">
        <v>1002</v>
      </c>
      <c r="AG1" s="567"/>
      <c r="AH1" s="568" t="s">
        <v>959</v>
      </c>
    </row>
    <row r="2" spans="1:34">
      <c r="A2" s="562"/>
      <c r="B2" s="562"/>
      <c r="C2" s="560"/>
      <c r="D2" s="450" t="s">
        <v>960</v>
      </c>
      <c r="E2" s="450" t="s">
        <v>961</v>
      </c>
      <c r="F2" s="450" t="s">
        <v>962</v>
      </c>
      <c r="G2" s="450" t="s">
        <v>963</v>
      </c>
      <c r="H2" s="450" t="s">
        <v>964</v>
      </c>
      <c r="I2" s="450" t="s">
        <v>960</v>
      </c>
      <c r="J2" s="450" t="s">
        <v>961</v>
      </c>
      <c r="K2" s="450" t="s">
        <v>962</v>
      </c>
      <c r="L2" s="560"/>
      <c r="M2" s="450" t="s">
        <v>962</v>
      </c>
      <c r="N2" s="450" t="s">
        <v>965</v>
      </c>
      <c r="O2" s="450" t="s">
        <v>966</v>
      </c>
      <c r="P2" s="450" t="s">
        <v>967</v>
      </c>
      <c r="Q2" s="223" t="s">
        <v>968</v>
      </c>
      <c r="R2" s="223" t="s">
        <v>969</v>
      </c>
      <c r="S2" s="450" t="s">
        <v>970</v>
      </c>
      <c r="T2" s="450" t="s">
        <v>971</v>
      </c>
      <c r="U2" s="560"/>
      <c r="V2" s="560"/>
      <c r="W2" s="576"/>
      <c r="X2" s="224" t="s">
        <v>972</v>
      </c>
      <c r="Y2" s="224" t="s">
        <v>973</v>
      </c>
      <c r="Z2" s="224" t="s">
        <v>974</v>
      </c>
      <c r="AA2" s="224" t="s">
        <v>975</v>
      </c>
      <c r="AB2" s="224" t="s">
        <v>976</v>
      </c>
      <c r="AC2" s="224" t="s">
        <v>977</v>
      </c>
      <c r="AD2" s="225" t="s">
        <v>978</v>
      </c>
      <c r="AE2" s="225" t="s">
        <v>979</v>
      </c>
      <c r="AF2" s="225" t="s">
        <v>980</v>
      </c>
      <c r="AG2" s="225" t="s">
        <v>971</v>
      </c>
      <c r="AH2" s="569"/>
    </row>
    <row r="3" spans="1:34">
      <c r="A3" s="226" t="s">
        <v>981</v>
      </c>
      <c r="B3" s="227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9"/>
    </row>
    <row r="4" spans="1:34">
      <c r="A4" s="230">
        <v>120</v>
      </c>
      <c r="B4" s="231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3"/>
    </row>
    <row r="5" spans="1:34">
      <c r="A5" s="234"/>
      <c r="B5" s="235" t="s">
        <v>902</v>
      </c>
      <c r="C5" s="236" t="s">
        <v>982</v>
      </c>
      <c r="D5" s="236" t="s">
        <v>982</v>
      </c>
      <c r="E5" s="236" t="s">
        <v>982</v>
      </c>
      <c r="F5" s="236" t="s">
        <v>982</v>
      </c>
      <c r="G5" s="236" t="s">
        <v>982</v>
      </c>
      <c r="H5" s="236" t="s">
        <v>982</v>
      </c>
      <c r="I5" s="236" t="s">
        <v>982</v>
      </c>
      <c r="J5" s="236" t="s">
        <v>982</v>
      </c>
      <c r="K5" s="236" t="s">
        <v>982</v>
      </c>
      <c r="L5" s="236" t="s">
        <v>982</v>
      </c>
      <c r="M5" s="236" t="s">
        <v>982</v>
      </c>
      <c r="N5" s="236" t="s">
        <v>982</v>
      </c>
      <c r="O5" s="236" t="s">
        <v>982</v>
      </c>
      <c r="P5" s="469">
        <f>'[1]Прайс общий'!F560</f>
        <v>1010</v>
      </c>
      <c r="Q5" s="469">
        <f>'[1]Прайс общий'!F564</f>
        <v>1480</v>
      </c>
      <c r="R5" s="469">
        <f>'[1]Прайс общий'!F559</f>
        <v>1480</v>
      </c>
      <c r="S5" s="236" t="s">
        <v>982</v>
      </c>
      <c r="T5" s="236" t="s">
        <v>982</v>
      </c>
      <c r="U5" s="236" t="s">
        <v>982</v>
      </c>
      <c r="V5" s="236" t="s">
        <v>982</v>
      </c>
      <c r="W5" s="236" t="s">
        <v>982</v>
      </c>
      <c r="X5" s="236" t="s">
        <v>982</v>
      </c>
      <c r="Y5" s="236" t="s">
        <v>982</v>
      </c>
      <c r="Z5" s="236" t="s">
        <v>982</v>
      </c>
      <c r="AA5" s="236" t="s">
        <v>982</v>
      </c>
      <c r="AB5" s="236" t="s">
        <v>982</v>
      </c>
      <c r="AC5" s="236" t="s">
        <v>982</v>
      </c>
      <c r="AD5" s="470">
        <f>'[1]Прайс общий'!$F$522</f>
        <v>1375</v>
      </c>
      <c r="AE5" s="470">
        <f>'[1]Прайс общий'!F519</f>
        <v>1375</v>
      </c>
      <c r="AF5" s="471">
        <f>'[1]Прайс общий'!F339</f>
        <v>3030</v>
      </c>
      <c r="AG5" s="471">
        <f>'[1]Прайс общий'!F338</f>
        <v>2920</v>
      </c>
      <c r="AH5" s="471">
        <f>'[1]Прайс общий'!F631</f>
        <v>8720</v>
      </c>
    </row>
    <row r="6" spans="1:34">
      <c r="A6" s="234"/>
      <c r="B6" s="239" t="s">
        <v>983</v>
      </c>
      <c r="C6" s="240" t="s">
        <v>982</v>
      </c>
      <c r="D6" s="240" t="s">
        <v>982</v>
      </c>
      <c r="E6" s="240" t="s">
        <v>982</v>
      </c>
      <c r="F6" s="240" t="s">
        <v>982</v>
      </c>
      <c r="G6" s="240" t="s">
        <v>982</v>
      </c>
      <c r="H6" s="240" t="s">
        <v>982</v>
      </c>
      <c r="I6" s="240" t="s">
        <v>982</v>
      </c>
      <c r="J6" s="240" t="s">
        <v>982</v>
      </c>
      <c r="K6" s="240" t="s">
        <v>982</v>
      </c>
      <c r="L6" s="240" t="s">
        <v>982</v>
      </c>
      <c r="M6" s="240" t="s">
        <v>982</v>
      </c>
      <c r="N6" s="240" t="s">
        <v>982</v>
      </c>
      <c r="O6" s="240" t="s">
        <v>982</v>
      </c>
      <c r="P6" s="241">
        <f>'[1]Прайс общий'!F560</f>
        <v>1010</v>
      </c>
      <c r="Q6" s="241">
        <f>'[1]Прайс общий'!F564</f>
        <v>1480</v>
      </c>
      <c r="R6" s="241">
        <f>'[1]Прайс общий'!F559</f>
        <v>1480</v>
      </c>
      <c r="S6" s="240" t="s">
        <v>982</v>
      </c>
      <c r="T6" s="240" t="s">
        <v>982</v>
      </c>
      <c r="U6" s="240" t="s">
        <v>982</v>
      </c>
      <c r="V6" s="240" t="s">
        <v>982</v>
      </c>
      <c r="W6" s="240" t="s">
        <v>982</v>
      </c>
      <c r="X6" s="240" t="s">
        <v>982</v>
      </c>
      <c r="Y6" s="240" t="s">
        <v>982</v>
      </c>
      <c r="Z6" s="240" t="s">
        <v>982</v>
      </c>
      <c r="AA6" s="240" t="s">
        <v>982</v>
      </c>
      <c r="AB6" s="240" t="s">
        <v>982</v>
      </c>
      <c r="AC6" s="240" t="s">
        <v>982</v>
      </c>
      <c r="AD6" s="472">
        <f>'[1]Прайс общий'!$F$522</f>
        <v>1375</v>
      </c>
      <c r="AE6" s="241">
        <f>AE5</f>
        <v>1375</v>
      </c>
      <c r="AF6" s="241">
        <f>AF5</f>
        <v>3030</v>
      </c>
      <c r="AG6" s="241">
        <f>AG5</f>
        <v>2920</v>
      </c>
      <c r="AH6" s="241">
        <f>AH5</f>
        <v>8720</v>
      </c>
    </row>
    <row r="7" spans="1:34">
      <c r="A7" s="239">
        <v>130</v>
      </c>
      <c r="B7" s="231"/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3"/>
    </row>
    <row r="8" spans="1:34">
      <c r="A8" s="234"/>
      <c r="B8" s="244" t="s">
        <v>903</v>
      </c>
      <c r="C8" s="236" t="s">
        <v>982</v>
      </c>
      <c r="D8" s="236" t="s">
        <v>982</v>
      </c>
      <c r="E8" s="236" t="s">
        <v>982</v>
      </c>
      <c r="F8" s="236" t="s">
        <v>982</v>
      </c>
      <c r="G8" s="236" t="s">
        <v>982</v>
      </c>
      <c r="H8" s="236" t="s">
        <v>982</v>
      </c>
      <c r="I8" s="236" t="s">
        <v>982</v>
      </c>
      <c r="J8" s="236" t="s">
        <v>982</v>
      </c>
      <c r="K8" s="236" t="s">
        <v>982</v>
      </c>
      <c r="L8" s="236" t="s">
        <v>982</v>
      </c>
      <c r="M8" s="236" t="s">
        <v>982</v>
      </c>
      <c r="N8" s="236" t="s">
        <v>982</v>
      </c>
      <c r="O8" s="236" t="s">
        <v>982</v>
      </c>
      <c r="P8" s="237">
        <f>'[1]Прайс общий'!F560</f>
        <v>1010</v>
      </c>
      <c r="Q8" s="237">
        <f>'[1]Прайс общий'!F564</f>
        <v>1480</v>
      </c>
      <c r="R8" s="237">
        <f>'[1]Прайс общий'!F559</f>
        <v>1480</v>
      </c>
      <c r="S8" s="236" t="s">
        <v>982</v>
      </c>
      <c r="T8" s="236" t="s">
        <v>982</v>
      </c>
      <c r="U8" s="236" t="s">
        <v>982</v>
      </c>
      <c r="V8" s="236" t="s">
        <v>982</v>
      </c>
      <c r="W8" s="236" t="s">
        <v>982</v>
      </c>
      <c r="X8" s="236" t="s">
        <v>982</v>
      </c>
      <c r="Y8" s="236" t="s">
        <v>982</v>
      </c>
      <c r="Z8" s="236" t="s">
        <v>982</v>
      </c>
      <c r="AA8" s="236" t="s">
        <v>982</v>
      </c>
      <c r="AB8" s="236" t="s">
        <v>982</v>
      </c>
      <c r="AC8" s="236" t="s">
        <v>982</v>
      </c>
      <c r="AD8" s="237">
        <f>'[1]Прайс общий'!F515</f>
        <v>2530</v>
      </c>
      <c r="AE8" s="237">
        <f>'[1]Прайс общий'!F519</f>
        <v>1375</v>
      </c>
      <c r="AF8" s="238">
        <f>'[1]Прайс общий'!F339</f>
        <v>3030</v>
      </c>
      <c r="AG8" s="238">
        <f>'[1]Прайс общий'!F338</f>
        <v>2920</v>
      </c>
      <c r="AH8" s="238">
        <f>'[1]Прайс общий'!F631</f>
        <v>8720</v>
      </c>
    </row>
    <row r="9" spans="1:34">
      <c r="A9" s="234"/>
      <c r="B9" s="239" t="s">
        <v>896</v>
      </c>
      <c r="C9" s="240" t="s">
        <v>982</v>
      </c>
      <c r="D9" s="240" t="s">
        <v>982</v>
      </c>
      <c r="E9" s="240" t="s">
        <v>982</v>
      </c>
      <c r="F9" s="240" t="s">
        <v>982</v>
      </c>
      <c r="G9" s="240" t="s">
        <v>982</v>
      </c>
      <c r="H9" s="240" t="s">
        <v>982</v>
      </c>
      <c r="I9" s="240" t="s">
        <v>982</v>
      </c>
      <c r="J9" s="240" t="s">
        <v>982</v>
      </c>
      <c r="K9" s="240" t="s">
        <v>982</v>
      </c>
      <c r="L9" s="240" t="s">
        <v>982</v>
      </c>
      <c r="M9" s="240" t="s">
        <v>982</v>
      </c>
      <c r="N9" s="240" t="s">
        <v>982</v>
      </c>
      <c r="O9" s="240" t="s">
        <v>982</v>
      </c>
      <c r="P9" s="241">
        <f>'[1]Прайс общий'!F560</f>
        <v>1010</v>
      </c>
      <c r="Q9" s="241">
        <f>'[1]Прайс общий'!F564</f>
        <v>1480</v>
      </c>
      <c r="R9" s="241">
        <f>'[1]Прайс общий'!F559</f>
        <v>1480</v>
      </c>
      <c r="S9" s="240" t="s">
        <v>982</v>
      </c>
      <c r="T9" s="240" t="s">
        <v>982</v>
      </c>
      <c r="U9" s="240" t="s">
        <v>982</v>
      </c>
      <c r="V9" s="240" t="s">
        <v>982</v>
      </c>
      <c r="W9" s="240" t="s">
        <v>982</v>
      </c>
      <c r="X9" s="240" t="s">
        <v>982</v>
      </c>
      <c r="Y9" s="240" t="s">
        <v>982</v>
      </c>
      <c r="Z9" s="240" t="s">
        <v>982</v>
      </c>
      <c r="AA9" s="240" t="s">
        <v>982</v>
      </c>
      <c r="AB9" s="240" t="s">
        <v>982</v>
      </c>
      <c r="AC9" s="240" t="s">
        <v>982</v>
      </c>
      <c r="AD9" s="472">
        <f>'[1]Прайс общий'!$F$522</f>
        <v>1375</v>
      </c>
      <c r="AE9" s="241">
        <f>AE8</f>
        <v>1375</v>
      </c>
      <c r="AF9" s="241">
        <f>AF8</f>
        <v>3030</v>
      </c>
      <c r="AG9" s="241">
        <f>AG8</f>
        <v>2920</v>
      </c>
      <c r="AH9" s="241">
        <f>AH8</f>
        <v>8720</v>
      </c>
    </row>
    <row r="10" spans="1:34">
      <c r="A10" s="239">
        <v>140</v>
      </c>
      <c r="B10" s="231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3"/>
    </row>
    <row r="11" spans="1:34">
      <c r="A11" s="234"/>
      <c r="B11" s="473" t="s">
        <v>904</v>
      </c>
      <c r="C11" s="470">
        <f>'[1]Прайс общий'!F40</f>
        <v>8190</v>
      </c>
      <c r="D11" s="470">
        <f>'[1]Прайс общий'!F19</f>
        <v>2730</v>
      </c>
      <c r="E11" s="474" t="s">
        <v>982</v>
      </c>
      <c r="F11" s="474" t="s">
        <v>982</v>
      </c>
      <c r="G11" s="474" t="s">
        <v>982</v>
      </c>
      <c r="H11" s="470">
        <f>'[1]Прайс общий'!F10</f>
        <v>10190</v>
      </c>
      <c r="I11" s="470">
        <f>'[1]Прайс общий'!F19</f>
        <v>2730</v>
      </c>
      <c r="J11" s="474" t="s">
        <v>982</v>
      </c>
      <c r="K11" s="470">
        <f>'[1]Прайс общий'!F57</f>
        <v>26940</v>
      </c>
      <c r="L11" s="470">
        <f>'[1]Прайс общий'!F248</f>
        <v>18300</v>
      </c>
      <c r="M11" s="470">
        <f>'[1]Прайс общий'!F56</f>
        <v>31820</v>
      </c>
      <c r="N11" s="474" t="s">
        <v>982</v>
      </c>
      <c r="O11" s="470">
        <f>'[1]Прайс общий'!F74</f>
        <v>5200</v>
      </c>
      <c r="P11" s="470">
        <f>'[1]Прайс общий'!F560</f>
        <v>1010</v>
      </c>
      <c r="Q11" s="470">
        <f>'[1]Прайс общий'!F564</f>
        <v>1480</v>
      </c>
      <c r="R11" s="470">
        <f>'[1]Прайс общий'!F559</f>
        <v>1480</v>
      </c>
      <c r="S11" s="470">
        <f>'[1]Прайс общий'!F751</f>
        <v>19060</v>
      </c>
      <c r="T11" s="470">
        <f>'[1]Прайс общий'!F752</f>
        <v>17590</v>
      </c>
      <c r="U11" s="470">
        <f>'[1]Прайс общий'!F238</f>
        <v>22550</v>
      </c>
      <c r="V11" s="470">
        <f>'[1]Прайс общий'!F624</f>
        <v>3690</v>
      </c>
      <c r="W11" s="470">
        <f>'[1]Прайс общий'!F750</f>
        <v>16540</v>
      </c>
      <c r="X11" s="470">
        <f>'[1]Прайс общий'!F84</f>
        <v>20740</v>
      </c>
      <c r="Y11" s="470">
        <f>'[1]Прайс общий'!F235</f>
        <v>26570</v>
      </c>
      <c r="Z11" s="470">
        <f>'[1]Прайс общий'!F329</f>
        <v>1160</v>
      </c>
      <c r="AA11" s="470">
        <f>'[1]Прайс общий'!F629</f>
        <v>11830</v>
      </c>
      <c r="AB11" s="470">
        <f>'[1]Прайс общий'!F654</f>
        <v>12200</v>
      </c>
      <c r="AC11" s="470">
        <f>'[1]Прайс общий'!F673</f>
        <v>140</v>
      </c>
      <c r="AD11" s="470">
        <f>'[1]Прайс общий'!F515</f>
        <v>2530</v>
      </c>
      <c r="AE11" s="470">
        <f>'[1]Прайс общий'!F519</f>
        <v>1375</v>
      </c>
      <c r="AF11" s="471">
        <f>'[1]Прайс общий'!F339</f>
        <v>3030</v>
      </c>
      <c r="AG11" s="471">
        <f>'[1]Прайс общий'!F338</f>
        <v>2920</v>
      </c>
      <c r="AH11" s="471">
        <f>'[1]Прайс общий'!F631</f>
        <v>8720</v>
      </c>
    </row>
    <row r="12" spans="1:34">
      <c r="A12" s="234"/>
      <c r="B12" s="239" t="s">
        <v>984</v>
      </c>
      <c r="C12" s="237">
        <f>'[1]Прайс общий'!F40</f>
        <v>8190</v>
      </c>
      <c r="D12" s="241">
        <f>'[1]Прайс общий'!F19</f>
        <v>2730</v>
      </c>
      <c r="E12" s="240" t="s">
        <v>982</v>
      </c>
      <c r="F12" s="240" t="s">
        <v>982</v>
      </c>
      <c r="G12" s="240" t="s">
        <v>982</v>
      </c>
      <c r="H12" s="241">
        <f>'[1]Прайс общий'!F10</f>
        <v>10190</v>
      </c>
      <c r="I12" s="241">
        <f>'[1]Прайс общий'!F19</f>
        <v>2730</v>
      </c>
      <c r="J12" s="240" t="s">
        <v>982</v>
      </c>
      <c r="K12" s="241">
        <f>'[1]Прайс общий'!F57</f>
        <v>26940</v>
      </c>
      <c r="L12" s="241">
        <f>'[1]Прайс общий'!F248</f>
        <v>18300</v>
      </c>
      <c r="M12" s="241">
        <f>'[1]Прайс общий'!F56</f>
        <v>31820</v>
      </c>
      <c r="N12" s="240" t="s">
        <v>982</v>
      </c>
      <c r="O12" s="241">
        <f>'[1]Прайс общий'!F74</f>
        <v>5200</v>
      </c>
      <c r="P12" s="241">
        <f>'[1]Прайс общий'!F560</f>
        <v>1010</v>
      </c>
      <c r="Q12" s="241">
        <f>'[1]Прайс общий'!F564</f>
        <v>1480</v>
      </c>
      <c r="R12" s="241">
        <f>'[1]Прайс общий'!F559</f>
        <v>1480</v>
      </c>
      <c r="S12" s="241">
        <f>'[1]Прайс общий'!F751</f>
        <v>19060</v>
      </c>
      <c r="T12" s="241">
        <f>'[1]Прайс общий'!F752</f>
        <v>17590</v>
      </c>
      <c r="U12" s="241">
        <f>'[1]Прайс общий'!F238</f>
        <v>22550</v>
      </c>
      <c r="V12" s="241">
        <f>'[1]Прайс общий'!F624</f>
        <v>3690</v>
      </c>
      <c r="W12" s="241">
        <f>'[1]Прайс общий'!F750</f>
        <v>16540</v>
      </c>
      <c r="X12" s="241">
        <f>'[1]Прайс общий'!F84</f>
        <v>20740</v>
      </c>
      <c r="Y12" s="241">
        <f>'[1]Прайс общий'!F235</f>
        <v>26570</v>
      </c>
      <c r="Z12" s="241">
        <f>'[1]Прайс общий'!F329</f>
        <v>1160</v>
      </c>
      <c r="AA12" s="241">
        <f>'[1]Прайс общий'!F629</f>
        <v>11830</v>
      </c>
      <c r="AB12" s="241">
        <f>'[1]Прайс общий'!F654</f>
        <v>12200</v>
      </c>
      <c r="AC12" s="241">
        <f>'[1]Прайс общий'!F673</f>
        <v>140</v>
      </c>
      <c r="AD12" s="472">
        <f>'[1]Прайс общий'!$F$522</f>
        <v>1375</v>
      </c>
      <c r="AE12" s="241">
        <f>AE11</f>
        <v>1375</v>
      </c>
      <c r="AF12" s="241">
        <f>AF11</f>
        <v>3030</v>
      </c>
      <c r="AG12" s="241">
        <f>AG11</f>
        <v>2920</v>
      </c>
      <c r="AH12" s="241">
        <f>AH11</f>
        <v>8720</v>
      </c>
    </row>
    <row r="13" spans="1:34">
      <c r="A13" s="244">
        <v>150</v>
      </c>
      <c r="B13" s="227"/>
      <c r="C13" s="245"/>
      <c r="D13" s="245"/>
      <c r="E13" s="245"/>
      <c r="F13" s="245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6"/>
    </row>
    <row r="14" spans="1:34">
      <c r="A14" s="234"/>
      <c r="B14" s="239" t="s">
        <v>180</v>
      </c>
      <c r="C14" s="237">
        <f>'[1]Прайс общий'!F40</f>
        <v>8190</v>
      </c>
      <c r="D14" s="472">
        <f>'[1]Прайс общий'!F19</f>
        <v>2730</v>
      </c>
      <c r="E14" s="472">
        <f>'[1]Прайс общий'!F26</f>
        <v>4100</v>
      </c>
      <c r="F14" s="472">
        <f>'[1]Прайс общий'!F59</f>
        <v>30660</v>
      </c>
      <c r="G14" s="472">
        <f>'[1]Прайс общий'!F674</f>
        <v>140</v>
      </c>
      <c r="H14" s="472">
        <f>'[1]Прайс общий'!F10</f>
        <v>10190</v>
      </c>
      <c r="I14" s="472">
        <f>'[1]Прайс общий'!F19</f>
        <v>2730</v>
      </c>
      <c r="J14" s="472">
        <f>'[1]Прайс общий'!F26</f>
        <v>4100</v>
      </c>
      <c r="K14" s="472">
        <f>'[1]Прайс общий'!F57</f>
        <v>26940</v>
      </c>
      <c r="L14" s="237">
        <f>'[1]Прайс общий'!F248</f>
        <v>18300</v>
      </c>
      <c r="M14" s="237">
        <f>'[1]Прайс общий'!F56</f>
        <v>31820</v>
      </c>
      <c r="N14" s="472">
        <f>'[1]Прайс общий'!F54</f>
        <v>24570</v>
      </c>
      <c r="O14" s="237">
        <f>'[1]Прайс общий'!F74</f>
        <v>5200</v>
      </c>
      <c r="P14" s="237">
        <f>'[1]Прайс общий'!F560</f>
        <v>1010</v>
      </c>
      <c r="Q14" s="237">
        <f>'[1]Прайс общий'!F564</f>
        <v>1480</v>
      </c>
      <c r="R14" s="237">
        <f>'[1]Прайс общий'!F559</f>
        <v>1480</v>
      </c>
      <c r="S14" s="237">
        <f>'[1]Прайс общий'!F751</f>
        <v>19060</v>
      </c>
      <c r="T14" s="237">
        <f>'[1]Прайс общий'!F752</f>
        <v>17590</v>
      </c>
      <c r="U14" s="237">
        <f>'[1]Прайс общий'!F238</f>
        <v>22550</v>
      </c>
      <c r="V14" s="237">
        <f>'[1]Прайс общий'!F624</f>
        <v>3690</v>
      </c>
      <c r="W14" s="237">
        <f>'[1]Прайс общий'!F750</f>
        <v>16540</v>
      </c>
      <c r="X14" s="237">
        <f>'[1]Прайс общий'!F84</f>
        <v>20740</v>
      </c>
      <c r="Y14" s="237">
        <f>'[1]Прайс общий'!F235</f>
        <v>26570</v>
      </c>
      <c r="Z14" s="237">
        <f>'[1]Прайс общий'!F329</f>
        <v>1160</v>
      </c>
      <c r="AA14" s="237">
        <f>'[1]Прайс общий'!F629</f>
        <v>11830</v>
      </c>
      <c r="AB14" s="237">
        <f>'[1]Прайс общий'!F654</f>
        <v>12200</v>
      </c>
      <c r="AC14" s="237">
        <f>'[1]Прайс общий'!F673</f>
        <v>140</v>
      </c>
      <c r="AD14" s="237">
        <f>'[1]Прайс общий'!F515</f>
        <v>2530</v>
      </c>
      <c r="AE14" s="237">
        <f>'[1]Прайс общий'!F519</f>
        <v>1375</v>
      </c>
      <c r="AF14" s="238">
        <f>'[1]Прайс общий'!F339</f>
        <v>3030</v>
      </c>
      <c r="AG14" s="238">
        <f>'[1]Прайс общий'!F338</f>
        <v>2920</v>
      </c>
      <c r="AH14" s="238">
        <f>'[1]Прайс общий'!F631</f>
        <v>8720</v>
      </c>
    </row>
    <row r="15" spans="1:34">
      <c r="A15" s="234"/>
      <c r="B15" s="244" t="s">
        <v>985</v>
      </c>
      <c r="C15" s="237">
        <f>'[1]Прайс общий'!F40</f>
        <v>8190</v>
      </c>
      <c r="D15" s="475">
        <f>'[1]Прайс общий'!F19</f>
        <v>2730</v>
      </c>
      <c r="E15" s="475">
        <f>'[1]Прайс общий'!F26</f>
        <v>4100</v>
      </c>
      <c r="F15" s="475">
        <f>'[1]Прайс общий'!F59</f>
        <v>30660</v>
      </c>
      <c r="G15" s="475">
        <f>'[1]Прайс общий'!F674</f>
        <v>140</v>
      </c>
      <c r="H15" s="472">
        <f>'[1]Прайс общий'!F10</f>
        <v>10190</v>
      </c>
      <c r="I15" s="475">
        <f>'[1]Прайс общий'!F19</f>
        <v>2730</v>
      </c>
      <c r="J15" s="475">
        <f>'[1]Прайс общий'!F26</f>
        <v>4100</v>
      </c>
      <c r="K15" s="247">
        <f>'[1]Прайс общий'!F57</f>
        <v>26940</v>
      </c>
      <c r="L15" s="247">
        <f>'[1]Прайс общий'!F248</f>
        <v>18300</v>
      </c>
      <c r="M15" s="247">
        <f>'[1]Прайс общий'!F56</f>
        <v>31820</v>
      </c>
      <c r="N15" s="247">
        <f>'[1]Прайс общий'!F54</f>
        <v>24570</v>
      </c>
      <c r="O15" s="247">
        <f>'[1]Прайс общий'!F74</f>
        <v>5200</v>
      </c>
      <c r="P15" s="247">
        <f>'[1]Прайс общий'!F560</f>
        <v>1010</v>
      </c>
      <c r="Q15" s="247">
        <f>'[1]Прайс общий'!F564</f>
        <v>1480</v>
      </c>
      <c r="R15" s="247">
        <f>'[1]Прайс общий'!F559</f>
        <v>1480</v>
      </c>
      <c r="S15" s="247">
        <f>'[1]Прайс общий'!F751</f>
        <v>19060</v>
      </c>
      <c r="T15" s="247">
        <f>'[1]Прайс общий'!F752</f>
        <v>17590</v>
      </c>
      <c r="U15" s="247">
        <f>'[1]Прайс общий'!F238</f>
        <v>22550</v>
      </c>
      <c r="V15" s="247">
        <f>'[1]Прайс общий'!F624</f>
        <v>3690</v>
      </c>
      <c r="W15" s="241">
        <f>'[1]Прайс общий'!F750</f>
        <v>16540</v>
      </c>
      <c r="X15" s="247">
        <f>'[1]Прайс общий'!F84</f>
        <v>20740</v>
      </c>
      <c r="Y15" s="247">
        <f>'[1]Прайс общий'!F235</f>
        <v>26570</v>
      </c>
      <c r="Z15" s="247">
        <f>'[1]Прайс общий'!F329</f>
        <v>1160</v>
      </c>
      <c r="AA15" s="247">
        <f>'[1]Прайс общий'!F629</f>
        <v>11830</v>
      </c>
      <c r="AB15" s="247">
        <f>'[1]Прайс общий'!F654</f>
        <v>12200</v>
      </c>
      <c r="AC15" s="247">
        <f>'[1]Прайс общий'!F673</f>
        <v>140</v>
      </c>
      <c r="AD15" s="472">
        <f>'[1]Прайс общий'!$F$522</f>
        <v>1375</v>
      </c>
      <c r="AE15" s="241">
        <f>AE14</f>
        <v>1375</v>
      </c>
      <c r="AF15" s="241">
        <f>AF14</f>
        <v>3030</v>
      </c>
      <c r="AG15" s="241">
        <f>AG14</f>
        <v>2920</v>
      </c>
      <c r="AH15" s="241">
        <f>AH14</f>
        <v>8720</v>
      </c>
    </row>
    <row r="16" spans="1:34">
      <c r="A16" s="234"/>
      <c r="B16" s="239" t="s">
        <v>986</v>
      </c>
      <c r="C16" s="237">
        <f>'[1]Прайс общий'!F40</f>
        <v>8190</v>
      </c>
      <c r="D16" s="237">
        <f>'[1]Прайс общий'!F19</f>
        <v>2730</v>
      </c>
      <c r="E16" s="237">
        <f>'[1]Прайс общий'!F26</f>
        <v>4100</v>
      </c>
      <c r="F16" s="237">
        <f>'[1]Прайс общий'!F59</f>
        <v>30660</v>
      </c>
      <c r="G16" s="237">
        <f>'[1]Прайс общий'!F674</f>
        <v>140</v>
      </c>
      <c r="H16" s="237">
        <f>'[1]Прайс общий'!F10</f>
        <v>10190</v>
      </c>
      <c r="I16" s="237">
        <f>'[1]Прайс общий'!F19</f>
        <v>2730</v>
      </c>
      <c r="J16" s="237">
        <f>'[1]Прайс общий'!F26</f>
        <v>4100</v>
      </c>
      <c r="K16" s="237">
        <f>'[1]Прайс общий'!F57</f>
        <v>26940</v>
      </c>
      <c r="L16" s="237">
        <f>'[1]Прайс общий'!F248</f>
        <v>18300</v>
      </c>
      <c r="M16" s="237">
        <f>'[1]Прайс общий'!F56</f>
        <v>31820</v>
      </c>
      <c r="N16" s="237">
        <f>'[1]Прайс общий'!F54</f>
        <v>24570</v>
      </c>
      <c r="O16" s="237">
        <f>'[1]Прайс общий'!F74</f>
        <v>5200</v>
      </c>
      <c r="P16" s="237">
        <f>'[1]Прайс общий'!F560</f>
        <v>1010</v>
      </c>
      <c r="Q16" s="237">
        <f>'[1]Прайс общий'!F564</f>
        <v>1480</v>
      </c>
      <c r="R16" s="237">
        <f>'[1]Прайс общий'!F559</f>
        <v>1480</v>
      </c>
      <c r="S16" s="237">
        <f>'[1]Прайс общий'!F751</f>
        <v>19060</v>
      </c>
      <c r="T16" s="237">
        <f>'[1]Прайс общий'!F752</f>
        <v>17590</v>
      </c>
      <c r="U16" s="237">
        <f>'[1]Прайс общий'!F238</f>
        <v>22550</v>
      </c>
      <c r="V16" s="237">
        <f>'[1]Прайс общий'!F624</f>
        <v>3690</v>
      </c>
      <c r="W16" s="237">
        <f>'[1]Прайс общий'!F750</f>
        <v>16540</v>
      </c>
      <c r="X16" s="237">
        <f>'[1]Прайс общий'!F84</f>
        <v>20740</v>
      </c>
      <c r="Y16" s="237">
        <f>'[1]Прайс общий'!F235</f>
        <v>26570</v>
      </c>
      <c r="Z16" s="237">
        <f>'[1]Прайс общий'!F329</f>
        <v>1160</v>
      </c>
      <c r="AA16" s="237">
        <f>'[1]Прайс общий'!F629</f>
        <v>11830</v>
      </c>
      <c r="AB16" s="237">
        <f>'[1]Прайс общий'!F654</f>
        <v>12200</v>
      </c>
      <c r="AC16" s="237">
        <f>'[1]Прайс общий'!F673</f>
        <v>140</v>
      </c>
      <c r="AD16" s="237">
        <f>'[1]Прайс общий'!F515</f>
        <v>2530</v>
      </c>
      <c r="AE16" s="241">
        <f t="shared" ref="AE16" si="0">AE15</f>
        <v>1375</v>
      </c>
      <c r="AF16" s="238">
        <f>'[1]Прайс общий'!F339</f>
        <v>3030</v>
      </c>
      <c r="AG16" s="238">
        <f>'[1]Прайс общий'!F338</f>
        <v>2920</v>
      </c>
      <c r="AH16" s="238">
        <f>'[1]Прайс общий'!F631</f>
        <v>8720</v>
      </c>
    </row>
    <row r="17" spans="1:34">
      <c r="A17" s="244">
        <v>160</v>
      </c>
      <c r="B17" s="227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1"/>
      <c r="AF17" s="245"/>
      <c r="AG17" s="245"/>
      <c r="AH17" s="246"/>
    </row>
    <row r="18" spans="1:34">
      <c r="A18" s="248"/>
      <c r="B18" s="239" t="s">
        <v>182</v>
      </c>
      <c r="C18" s="237">
        <f>'[1]Прайс общий'!F40</f>
        <v>8190</v>
      </c>
      <c r="D18" s="241">
        <f>'[1]Прайс общий'!F19</f>
        <v>2730</v>
      </c>
      <c r="E18" s="247">
        <f>'[1]Прайс общий'!F26</f>
        <v>4100</v>
      </c>
      <c r="F18" s="240">
        <f>'[1]Прайс общий'!F59</f>
        <v>30660</v>
      </c>
      <c r="G18" s="240">
        <f>'[1]Прайс общий'!F674</f>
        <v>140</v>
      </c>
      <c r="H18" s="241">
        <f>'[1]Прайс общий'!F10</f>
        <v>10190</v>
      </c>
      <c r="I18" s="241">
        <f>'[1]Прайс общий'!F19</f>
        <v>2730</v>
      </c>
      <c r="J18" s="241">
        <f>'[1]Прайс общий'!F26</f>
        <v>4100</v>
      </c>
      <c r="K18" s="241">
        <f>'[1]Прайс общий'!F57</f>
        <v>26940</v>
      </c>
      <c r="L18" s="241">
        <f>'[1]Прайс общий'!F248</f>
        <v>18300</v>
      </c>
      <c r="M18" s="241">
        <f>'[1]Прайс общий'!F56</f>
        <v>31820</v>
      </c>
      <c r="N18" s="241">
        <f>'[1]Прайс общий'!F54</f>
        <v>24570</v>
      </c>
      <c r="O18" s="241">
        <f>'[1]Прайс общий'!F74</f>
        <v>5200</v>
      </c>
      <c r="P18" s="241">
        <f>'[1]Прайс общий'!F560</f>
        <v>1010</v>
      </c>
      <c r="Q18" s="241">
        <f>'[1]Прайс общий'!F564</f>
        <v>1480</v>
      </c>
      <c r="R18" s="241">
        <f>'[1]Прайс общий'!F559</f>
        <v>1480</v>
      </c>
      <c r="S18" s="241">
        <f>'[1]Прайс общий'!F751</f>
        <v>19060</v>
      </c>
      <c r="T18" s="241">
        <f>'[1]Прайс общий'!F752</f>
        <v>17590</v>
      </c>
      <c r="U18" s="241">
        <f>'[1]Прайс общий'!F238</f>
        <v>22550</v>
      </c>
      <c r="V18" s="241">
        <f>'[1]Прайс общий'!F624</f>
        <v>3690</v>
      </c>
      <c r="W18" s="241">
        <f>'[1]Прайс общий'!F750</f>
        <v>16540</v>
      </c>
      <c r="X18" s="241">
        <f>'[1]Прайс общий'!F84</f>
        <v>20740</v>
      </c>
      <c r="Y18" s="241">
        <f>'[1]Прайс общий'!F235</f>
        <v>26570</v>
      </c>
      <c r="Z18" s="241">
        <f>'[1]Прайс общий'!F329</f>
        <v>1160</v>
      </c>
      <c r="AA18" s="241">
        <f>'[1]Прайс общий'!F629</f>
        <v>11830</v>
      </c>
      <c r="AB18" s="241">
        <f>'[1]Прайс общий'!F654</f>
        <v>12200</v>
      </c>
      <c r="AC18" s="241">
        <f>'[1]Прайс общий'!F673</f>
        <v>140</v>
      </c>
      <c r="AD18" s="472">
        <f>'[1]Прайс общий'!$F$522</f>
        <v>1375</v>
      </c>
      <c r="AE18" s="241">
        <f>AE16</f>
        <v>1375</v>
      </c>
      <c r="AF18" s="241">
        <f>AF16</f>
        <v>3030</v>
      </c>
      <c r="AG18" s="241">
        <f>AG16</f>
        <v>2920</v>
      </c>
      <c r="AH18" s="241">
        <f>AH16</f>
        <v>8720</v>
      </c>
    </row>
    <row r="19" spans="1:34">
      <c r="A19" s="249"/>
      <c r="B19" s="244" t="s">
        <v>987</v>
      </c>
      <c r="C19" s="237">
        <f>'[1]Прайс общий'!F40</f>
        <v>8190</v>
      </c>
      <c r="D19" s="237">
        <f>'[1]Прайс общий'!F19</f>
        <v>2730</v>
      </c>
      <c r="E19" s="237">
        <f>'[1]Прайс общий'!F26</f>
        <v>4100</v>
      </c>
      <c r="F19" s="237">
        <f>'[1]Прайс общий'!F59</f>
        <v>30660</v>
      </c>
      <c r="G19" s="237">
        <f>'[1]Прайс общий'!F674</f>
        <v>140</v>
      </c>
      <c r="H19" s="237">
        <f>'[1]Прайс общий'!F10</f>
        <v>10190</v>
      </c>
      <c r="I19" s="237">
        <f>'[1]Прайс общий'!F19</f>
        <v>2730</v>
      </c>
      <c r="J19" s="237">
        <f>'[1]Прайс общий'!F26</f>
        <v>4100</v>
      </c>
      <c r="K19" s="237">
        <f>'[1]Прайс общий'!F57</f>
        <v>26940</v>
      </c>
      <c r="L19" s="237">
        <f>'[1]Прайс общий'!F248</f>
        <v>18300</v>
      </c>
      <c r="M19" s="237">
        <f>'[1]Прайс общий'!F56</f>
        <v>31820</v>
      </c>
      <c r="N19" s="237">
        <f>'[1]Прайс общий'!F54</f>
        <v>24570</v>
      </c>
      <c r="O19" s="237">
        <f>'[1]Прайс общий'!F74</f>
        <v>5200</v>
      </c>
      <c r="P19" s="237">
        <f>'[1]Прайс общий'!F560</f>
        <v>1010</v>
      </c>
      <c r="Q19" s="237">
        <f>'[1]Прайс общий'!F564</f>
        <v>1480</v>
      </c>
      <c r="R19" s="237">
        <f>'[1]Прайс общий'!F559</f>
        <v>1480</v>
      </c>
      <c r="S19" s="237">
        <f>'[1]Прайс общий'!F751</f>
        <v>19060</v>
      </c>
      <c r="T19" s="237">
        <f>'[1]Прайс общий'!F752</f>
        <v>17590</v>
      </c>
      <c r="U19" s="237">
        <f>'[1]Прайс общий'!F238</f>
        <v>22550</v>
      </c>
      <c r="V19" s="237">
        <f>'[1]Прайс общий'!F624</f>
        <v>3690</v>
      </c>
      <c r="W19" s="237">
        <f>'[1]Прайс общий'!F750</f>
        <v>16540</v>
      </c>
      <c r="X19" s="237">
        <f>'[1]Прайс общий'!F84</f>
        <v>20740</v>
      </c>
      <c r="Y19" s="237">
        <f>'[1]Прайс общий'!F235</f>
        <v>26570</v>
      </c>
      <c r="Z19" s="237">
        <f>'[1]Прайс общий'!F329</f>
        <v>1160</v>
      </c>
      <c r="AA19" s="237">
        <f>'[1]Прайс общий'!F629</f>
        <v>11830</v>
      </c>
      <c r="AB19" s="237">
        <f>'[1]Прайс общий'!F654</f>
        <v>12200</v>
      </c>
      <c r="AC19" s="237">
        <f>'[1]Прайс общий'!F673</f>
        <v>140</v>
      </c>
      <c r="AD19" s="237">
        <f>'[1]Прайс общий'!F515</f>
        <v>2530</v>
      </c>
      <c r="AE19" s="237">
        <f>'[1]Прайс общий'!F519</f>
        <v>1375</v>
      </c>
      <c r="AF19" s="238">
        <f>'[1]Прайс общий'!F339</f>
        <v>3030</v>
      </c>
      <c r="AG19" s="238">
        <f>'[1]Прайс общий'!F338</f>
        <v>2920</v>
      </c>
      <c r="AH19" s="238">
        <f>'[1]Прайс общий'!F631</f>
        <v>8720</v>
      </c>
    </row>
    <row r="20" spans="1:34">
      <c r="A20" s="239">
        <v>165</v>
      </c>
      <c r="B20" s="231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3"/>
    </row>
    <row r="21" spans="1:34">
      <c r="A21" s="249"/>
      <c r="B21" s="244" t="s">
        <v>183</v>
      </c>
      <c r="C21" s="237">
        <f>'[1]Прайс общий'!F40</f>
        <v>8190</v>
      </c>
      <c r="D21" s="237">
        <f>'[1]Прайс общий'!F19</f>
        <v>2730</v>
      </c>
      <c r="E21" s="237">
        <f>'[1]Прайс общий'!F26</f>
        <v>4100</v>
      </c>
      <c r="F21" s="237">
        <f>'[1]Прайс общий'!F59</f>
        <v>30660</v>
      </c>
      <c r="G21" s="237">
        <f>'[1]Прайс общий'!F674</f>
        <v>140</v>
      </c>
      <c r="H21" s="237">
        <f>'[1]Прайс общий'!F10</f>
        <v>10190</v>
      </c>
      <c r="I21" s="237">
        <f>'[1]Прайс общий'!F19</f>
        <v>2730</v>
      </c>
      <c r="J21" s="237">
        <f>'[1]Прайс общий'!F26</f>
        <v>4100</v>
      </c>
      <c r="K21" s="237">
        <f>'[1]Прайс общий'!F57</f>
        <v>26940</v>
      </c>
      <c r="L21" s="237">
        <f>'[1]Прайс общий'!F248</f>
        <v>18300</v>
      </c>
      <c r="M21" s="237">
        <f>'[1]Прайс общий'!F56</f>
        <v>31820</v>
      </c>
      <c r="N21" s="237">
        <f>'[1]Прайс общий'!F54</f>
        <v>24570</v>
      </c>
      <c r="O21" s="237">
        <f>'[1]Прайс общий'!F74</f>
        <v>5200</v>
      </c>
      <c r="P21" s="237">
        <f>'[1]Прайс общий'!F560</f>
        <v>1010</v>
      </c>
      <c r="Q21" s="237">
        <f>'[1]Прайс общий'!F564</f>
        <v>1480</v>
      </c>
      <c r="R21" s="237">
        <f>'[1]Прайс общий'!F559</f>
        <v>1480</v>
      </c>
      <c r="S21" s="237">
        <f>'[1]Прайс общий'!F751</f>
        <v>19060</v>
      </c>
      <c r="T21" s="237">
        <f>'[1]Прайс общий'!F752</f>
        <v>17590</v>
      </c>
      <c r="U21" s="237">
        <f>'[1]Прайс общий'!F238</f>
        <v>22550</v>
      </c>
      <c r="V21" s="237">
        <f>'[1]Прайс общий'!F624</f>
        <v>3690</v>
      </c>
      <c r="W21" s="237">
        <f>'[1]Прайс общий'!F750</f>
        <v>16540</v>
      </c>
      <c r="X21" s="237">
        <f>'[1]Прайс общий'!F84</f>
        <v>20740</v>
      </c>
      <c r="Y21" s="237">
        <f>'[1]Прайс общий'!F235</f>
        <v>26570</v>
      </c>
      <c r="Z21" s="237">
        <f>'[1]Прайс общий'!F329</f>
        <v>1160</v>
      </c>
      <c r="AA21" s="237">
        <f>'[1]Прайс общий'!F629</f>
        <v>11830</v>
      </c>
      <c r="AB21" s="237">
        <f>'[1]Прайс общий'!F654</f>
        <v>12200</v>
      </c>
      <c r="AC21" s="237">
        <f>'[1]Прайс общий'!F673</f>
        <v>140</v>
      </c>
      <c r="AD21" s="237">
        <f>'[1]Прайс общий'!F515</f>
        <v>2530</v>
      </c>
      <c r="AE21" s="237">
        <f>'[1]Прайс общий'!F519</f>
        <v>1375</v>
      </c>
      <c r="AF21" s="238">
        <f>'[1]Прайс общий'!F339</f>
        <v>3030</v>
      </c>
      <c r="AG21" s="238">
        <f>'[1]Прайс общий'!F338</f>
        <v>2920</v>
      </c>
      <c r="AH21" s="238">
        <f>'[1]Прайс общий'!F631</f>
        <v>8720</v>
      </c>
    </row>
    <row r="22" spans="1:34">
      <c r="A22" s="239">
        <v>170</v>
      </c>
      <c r="B22" s="231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3"/>
    </row>
    <row r="23" spans="1:34">
      <c r="A23" s="234"/>
      <c r="B23" s="239" t="s">
        <v>184</v>
      </c>
      <c r="C23" s="241">
        <f>'[1]Прайс общий'!F40</f>
        <v>8190</v>
      </c>
      <c r="D23" s="241">
        <f>'[1]Прайс общий'!F19</f>
        <v>2730</v>
      </c>
      <c r="E23" s="241">
        <f>'[1]Прайс общий'!F26</f>
        <v>4100</v>
      </c>
      <c r="F23" s="241">
        <f>'[1]Прайс общий'!F59</f>
        <v>30660</v>
      </c>
      <c r="G23" s="241">
        <f>'[1]Прайс общий'!F674</f>
        <v>140</v>
      </c>
      <c r="H23" s="241">
        <f>'[1]Прайс общий'!F10</f>
        <v>10190</v>
      </c>
      <c r="I23" s="241">
        <f>'[1]Прайс общий'!F19</f>
        <v>2730</v>
      </c>
      <c r="J23" s="241">
        <f>'[1]Прайс общий'!F26</f>
        <v>4100</v>
      </c>
      <c r="K23" s="241">
        <f>'[1]Прайс общий'!F57</f>
        <v>26940</v>
      </c>
      <c r="L23" s="241">
        <f>'[1]Прайс общий'!F248</f>
        <v>18300</v>
      </c>
      <c r="M23" s="241">
        <f>'[1]Прайс общий'!F56</f>
        <v>31820</v>
      </c>
      <c r="N23" s="241">
        <f>'[1]Прайс общий'!F54</f>
        <v>24570</v>
      </c>
      <c r="O23" s="241">
        <f>'[1]Прайс общий'!F74</f>
        <v>5200</v>
      </c>
      <c r="P23" s="241">
        <f>'[1]Прайс общий'!F560</f>
        <v>1010</v>
      </c>
      <c r="Q23" s="241">
        <f>'[1]Прайс общий'!F564</f>
        <v>1480</v>
      </c>
      <c r="R23" s="241">
        <f>'[1]Прайс общий'!F559</f>
        <v>1480</v>
      </c>
      <c r="S23" s="241">
        <f>'[1]Прайс общий'!F751</f>
        <v>19060</v>
      </c>
      <c r="T23" s="241">
        <f>'[1]Прайс общий'!F752</f>
        <v>17590</v>
      </c>
      <c r="U23" s="241">
        <f>'[1]Прайс общий'!F238</f>
        <v>22550</v>
      </c>
      <c r="V23" s="241">
        <f>'[1]Прайс общий'!F624</f>
        <v>3690</v>
      </c>
      <c r="W23" s="241">
        <f>'[1]Прайс общий'!F750</f>
        <v>16540</v>
      </c>
      <c r="X23" s="241">
        <f>'[1]Прайс общий'!F84</f>
        <v>20740</v>
      </c>
      <c r="Y23" s="241">
        <f>'[1]Прайс общий'!F235</f>
        <v>26570</v>
      </c>
      <c r="Z23" s="241">
        <f>'[1]Прайс общий'!F329</f>
        <v>1160</v>
      </c>
      <c r="AA23" s="241">
        <f>'[1]Прайс общий'!F629</f>
        <v>11830</v>
      </c>
      <c r="AB23" s="241">
        <f>'[1]Прайс общий'!F654</f>
        <v>12200</v>
      </c>
      <c r="AC23" s="241">
        <f>'[1]Прайс общий'!F673</f>
        <v>140</v>
      </c>
      <c r="AD23" s="241">
        <f>'[1]Прайс общий'!F515</f>
        <v>2530</v>
      </c>
      <c r="AE23" s="241">
        <f>'[1]Прайс общий'!F519</f>
        <v>1375</v>
      </c>
      <c r="AF23" s="241">
        <f>'[1]Прайс общий'!F339</f>
        <v>3030</v>
      </c>
      <c r="AG23" s="241">
        <f>'[1]Прайс общий'!F338</f>
        <v>2920</v>
      </c>
      <c r="AH23" s="241">
        <f>'[1]Прайс общий'!F631</f>
        <v>8720</v>
      </c>
    </row>
    <row r="24" spans="1:34">
      <c r="A24" s="234"/>
      <c r="B24" s="244" t="s">
        <v>988</v>
      </c>
      <c r="C24" s="237">
        <f>'[1]Прайс общий'!F40</f>
        <v>8190</v>
      </c>
      <c r="D24" s="237">
        <f>'[1]Прайс общий'!F19</f>
        <v>2730</v>
      </c>
      <c r="E24" s="237">
        <f>'[1]Прайс общий'!F26</f>
        <v>4100</v>
      </c>
      <c r="F24" s="237">
        <f>'[1]Прайс общий'!F59</f>
        <v>30660</v>
      </c>
      <c r="G24" s="237">
        <f>'[1]Прайс общий'!F674</f>
        <v>140</v>
      </c>
      <c r="H24" s="237">
        <f>'[1]Прайс общий'!F10</f>
        <v>10190</v>
      </c>
      <c r="I24" s="237">
        <f>'[1]Прайс общий'!F19</f>
        <v>2730</v>
      </c>
      <c r="J24" s="237">
        <f>'[1]Прайс общий'!F26</f>
        <v>4100</v>
      </c>
      <c r="K24" s="237">
        <f>'[1]Прайс общий'!F57</f>
        <v>26940</v>
      </c>
      <c r="L24" s="237">
        <f>'[1]Прайс общий'!F248</f>
        <v>18300</v>
      </c>
      <c r="M24" s="237">
        <f>'[1]Прайс общий'!F56</f>
        <v>31820</v>
      </c>
      <c r="N24" s="237">
        <f>'[1]Прайс общий'!F54</f>
        <v>24570</v>
      </c>
      <c r="O24" s="237">
        <f>'[1]Прайс общий'!F74</f>
        <v>5200</v>
      </c>
      <c r="P24" s="237">
        <f>'[1]Прайс общий'!F560</f>
        <v>1010</v>
      </c>
      <c r="Q24" s="237">
        <f>'[1]Прайс общий'!F564</f>
        <v>1480</v>
      </c>
      <c r="R24" s="237">
        <f>'[1]Прайс общий'!F559</f>
        <v>1480</v>
      </c>
      <c r="S24" s="237">
        <f>'[1]Прайс общий'!F751</f>
        <v>19060</v>
      </c>
      <c r="T24" s="237">
        <f>'[1]Прайс общий'!F752</f>
        <v>17590</v>
      </c>
      <c r="U24" s="237">
        <f>'[1]Прайс общий'!F238</f>
        <v>22550</v>
      </c>
      <c r="V24" s="237">
        <f>'[1]Прайс общий'!F624</f>
        <v>3690</v>
      </c>
      <c r="W24" s="237">
        <f>'[1]Прайс общий'!F750</f>
        <v>16540</v>
      </c>
      <c r="X24" s="237">
        <f>'[1]Прайс общий'!F84</f>
        <v>20740</v>
      </c>
      <c r="Y24" s="237">
        <f>'[1]Прайс общий'!F235</f>
        <v>26570</v>
      </c>
      <c r="Z24" s="237">
        <f>'[1]Прайс общий'!F329</f>
        <v>1160</v>
      </c>
      <c r="AA24" s="237">
        <f>'[1]Прайс общий'!F629</f>
        <v>11830</v>
      </c>
      <c r="AB24" s="237">
        <f>'[1]Прайс общий'!F654</f>
        <v>12200</v>
      </c>
      <c r="AC24" s="237">
        <f>'[1]Прайс общий'!F673</f>
        <v>140</v>
      </c>
      <c r="AD24" s="237">
        <f>'[1]Прайс общий'!F515</f>
        <v>2530</v>
      </c>
      <c r="AE24" s="237">
        <f>'[1]Прайс общий'!F519</f>
        <v>1375</v>
      </c>
      <c r="AF24" s="238">
        <f>'[1]Прайс общий'!F339</f>
        <v>3030</v>
      </c>
      <c r="AG24" s="238">
        <f>'[1]Прайс общий'!F338</f>
        <v>2920</v>
      </c>
      <c r="AH24" s="238">
        <f>'[1]Прайс общий'!F631</f>
        <v>8720</v>
      </c>
    </row>
    <row r="25" spans="1:34">
      <c r="A25" s="234"/>
      <c r="B25" s="239" t="s">
        <v>185</v>
      </c>
      <c r="C25" s="241">
        <f>'[1]Прайс общий'!F40</f>
        <v>8190</v>
      </c>
      <c r="D25" s="241">
        <f>'[1]Прайс общий'!F19</f>
        <v>2730</v>
      </c>
      <c r="E25" s="241">
        <f>'[1]Прайс общий'!F26</f>
        <v>4100</v>
      </c>
      <c r="F25" s="241">
        <f>'[1]Прайс общий'!F59</f>
        <v>30660</v>
      </c>
      <c r="G25" s="241">
        <f>'[1]Прайс общий'!F674</f>
        <v>140</v>
      </c>
      <c r="H25" s="241">
        <f>'[1]Прайс общий'!F10</f>
        <v>10190</v>
      </c>
      <c r="I25" s="241">
        <f>'[1]Прайс общий'!F19</f>
        <v>2730</v>
      </c>
      <c r="J25" s="241">
        <f>'[1]Прайс общий'!F26</f>
        <v>4100</v>
      </c>
      <c r="K25" s="241">
        <f>'[1]Прайс общий'!F57</f>
        <v>26940</v>
      </c>
      <c r="L25" s="241">
        <f>'[1]Прайс общий'!F248</f>
        <v>18300</v>
      </c>
      <c r="M25" s="241">
        <f>'[1]Прайс общий'!F56</f>
        <v>31820</v>
      </c>
      <c r="N25" s="241">
        <f>'[1]Прайс общий'!F54</f>
        <v>24570</v>
      </c>
      <c r="O25" s="241">
        <f>'[1]Прайс общий'!F74</f>
        <v>5200</v>
      </c>
      <c r="P25" s="241">
        <f>'[1]Прайс общий'!F560</f>
        <v>1010</v>
      </c>
      <c r="Q25" s="241">
        <f>'[1]Прайс общий'!F564</f>
        <v>1480</v>
      </c>
      <c r="R25" s="241">
        <f>'[1]Прайс общий'!F559</f>
        <v>1480</v>
      </c>
      <c r="S25" s="241">
        <f>'[1]Прайс общий'!F751</f>
        <v>19060</v>
      </c>
      <c r="T25" s="241">
        <f>'[1]Прайс общий'!F752</f>
        <v>17590</v>
      </c>
      <c r="U25" s="241">
        <f>'[1]Прайс общий'!F238</f>
        <v>22550</v>
      </c>
      <c r="V25" s="241">
        <f>'[1]Прайс общий'!F624</f>
        <v>3690</v>
      </c>
      <c r="W25" s="241">
        <f>'[1]Прайс общий'!F750</f>
        <v>16540</v>
      </c>
      <c r="X25" s="241">
        <f>'[1]Прайс общий'!F84</f>
        <v>20740</v>
      </c>
      <c r="Y25" s="241">
        <f>'[1]Прайс общий'!F235</f>
        <v>26570</v>
      </c>
      <c r="Z25" s="241">
        <f>'[1]Прайс общий'!F329</f>
        <v>1160</v>
      </c>
      <c r="AA25" s="241">
        <f>'[1]Прайс общий'!F629</f>
        <v>11830</v>
      </c>
      <c r="AB25" s="241">
        <f>'[1]Прайс общий'!F654</f>
        <v>12200</v>
      </c>
      <c r="AC25" s="241">
        <f>'[1]Прайс общий'!F673</f>
        <v>140</v>
      </c>
      <c r="AD25" s="472">
        <f>'[1]Прайс общий'!$F$522</f>
        <v>1375</v>
      </c>
      <c r="AE25" s="241">
        <f>AE24</f>
        <v>1375</v>
      </c>
      <c r="AF25" s="241">
        <f>AF24</f>
        <v>3030</v>
      </c>
      <c r="AG25" s="241">
        <f>AG24</f>
        <v>2920</v>
      </c>
      <c r="AH25" s="241">
        <f>AH24</f>
        <v>8720</v>
      </c>
    </row>
    <row r="26" spans="1:34">
      <c r="A26" s="250"/>
      <c r="B26" s="244" t="s">
        <v>186</v>
      </c>
      <c r="C26" s="237">
        <f>'[1]Прайс общий'!F40</f>
        <v>8190</v>
      </c>
      <c r="D26" s="237">
        <f>'[1]Прайс общий'!F19</f>
        <v>2730</v>
      </c>
      <c r="E26" s="237">
        <f>'[1]Прайс общий'!F26</f>
        <v>4100</v>
      </c>
      <c r="F26" s="237">
        <f>'[1]Прайс общий'!F59</f>
        <v>30660</v>
      </c>
      <c r="G26" s="237">
        <f>'[1]Прайс общий'!F674</f>
        <v>140</v>
      </c>
      <c r="H26" s="237">
        <f>'[1]Прайс общий'!F10</f>
        <v>10190</v>
      </c>
      <c r="I26" s="237">
        <f>'[1]Прайс общий'!F19</f>
        <v>2730</v>
      </c>
      <c r="J26" s="237">
        <f>'[1]Прайс общий'!F26</f>
        <v>4100</v>
      </c>
      <c r="K26" s="237">
        <f>'[1]Прайс общий'!F57</f>
        <v>26940</v>
      </c>
      <c r="L26" s="237">
        <f>'[1]Прайс общий'!F248</f>
        <v>18300</v>
      </c>
      <c r="M26" s="237">
        <f>'[1]Прайс общий'!F56</f>
        <v>31820</v>
      </c>
      <c r="N26" s="237">
        <f>'[1]Прайс общий'!F54</f>
        <v>24570</v>
      </c>
      <c r="O26" s="237">
        <f>'[1]Прайс общий'!F74</f>
        <v>5200</v>
      </c>
      <c r="P26" s="237">
        <f>'[1]Прайс общий'!F560</f>
        <v>1010</v>
      </c>
      <c r="Q26" s="237">
        <f>'[1]Прайс общий'!F564</f>
        <v>1480</v>
      </c>
      <c r="R26" s="237">
        <f>'[1]Прайс общий'!F559</f>
        <v>1480</v>
      </c>
      <c r="S26" s="237">
        <f>'[1]Прайс общий'!F751</f>
        <v>19060</v>
      </c>
      <c r="T26" s="237">
        <f>'[1]Прайс общий'!F752</f>
        <v>17590</v>
      </c>
      <c r="U26" s="237">
        <f>'[1]Прайс общий'!F238</f>
        <v>22550</v>
      </c>
      <c r="V26" s="237">
        <f>'[1]Прайс общий'!F624</f>
        <v>3690</v>
      </c>
      <c r="W26" s="237">
        <f>'[1]Прайс общий'!F750</f>
        <v>16540</v>
      </c>
      <c r="X26" s="237">
        <f>'[1]Прайс общий'!F84</f>
        <v>20740</v>
      </c>
      <c r="Y26" s="237">
        <f>'[1]Прайс общий'!F235</f>
        <v>26570</v>
      </c>
      <c r="Z26" s="237">
        <f>'[1]Прайс общий'!F329</f>
        <v>1160</v>
      </c>
      <c r="AA26" s="237">
        <f>'[1]Прайс общий'!F629</f>
        <v>11830</v>
      </c>
      <c r="AB26" s="237">
        <f>'[1]Прайс общий'!F654</f>
        <v>12200</v>
      </c>
      <c r="AC26" s="237">
        <f>'[1]Прайс общий'!F673</f>
        <v>140</v>
      </c>
      <c r="AD26" s="237">
        <f>'[1]Прайс общий'!F515</f>
        <v>2530</v>
      </c>
      <c r="AE26" s="237">
        <f>'[1]Прайс общий'!F519</f>
        <v>1375</v>
      </c>
      <c r="AF26" s="238">
        <f>'[1]Прайс общий'!F339</f>
        <v>3030</v>
      </c>
      <c r="AG26" s="238">
        <f>'[1]Прайс общий'!F338</f>
        <v>2920</v>
      </c>
      <c r="AH26" s="238">
        <f>'[1]Прайс общий'!F631</f>
        <v>8720</v>
      </c>
    </row>
    <row r="27" spans="1:34">
      <c r="A27" s="250"/>
      <c r="B27" s="251" t="s">
        <v>187</v>
      </c>
      <c r="C27" s="241">
        <f>'[1]Прайс общий'!F40</f>
        <v>8190</v>
      </c>
      <c r="D27" s="241">
        <f>'[1]Прайс общий'!F19</f>
        <v>2730</v>
      </c>
      <c r="E27" s="241">
        <f>'[1]Прайс общий'!F26</f>
        <v>4100</v>
      </c>
      <c r="F27" s="241">
        <f>'[1]Прайс общий'!F59</f>
        <v>30660</v>
      </c>
      <c r="G27" s="241">
        <f>'[1]Прайс общий'!F674</f>
        <v>140</v>
      </c>
      <c r="H27" s="241">
        <f>'[1]Прайс общий'!F10</f>
        <v>10190</v>
      </c>
      <c r="I27" s="241">
        <f>'[1]Прайс общий'!F19</f>
        <v>2730</v>
      </c>
      <c r="J27" s="241">
        <f>'[1]Прайс общий'!F26</f>
        <v>4100</v>
      </c>
      <c r="K27" s="241">
        <f>'[1]Прайс общий'!F57</f>
        <v>26940</v>
      </c>
      <c r="L27" s="241">
        <f>'[1]Прайс общий'!F248</f>
        <v>18300</v>
      </c>
      <c r="M27" s="241">
        <f>'[1]Прайс общий'!F56</f>
        <v>31820</v>
      </c>
      <c r="N27" s="241">
        <f>'[1]Прайс общий'!F54</f>
        <v>24570</v>
      </c>
      <c r="O27" s="241">
        <f>'[1]Прайс общий'!F74</f>
        <v>5200</v>
      </c>
      <c r="P27" s="241">
        <f>'[1]Прайс общий'!F560</f>
        <v>1010</v>
      </c>
      <c r="Q27" s="241">
        <f>'[1]Прайс общий'!F564</f>
        <v>1480</v>
      </c>
      <c r="R27" s="241">
        <f>'[1]Прайс общий'!F559</f>
        <v>1480</v>
      </c>
      <c r="S27" s="241">
        <f>'[1]Прайс общий'!F751</f>
        <v>19060</v>
      </c>
      <c r="T27" s="241">
        <f>'[1]Прайс общий'!F752</f>
        <v>17590</v>
      </c>
      <c r="U27" s="241">
        <f>'[1]Прайс общий'!F238</f>
        <v>22550</v>
      </c>
      <c r="V27" s="241">
        <f>'[1]Прайс общий'!F624</f>
        <v>3690</v>
      </c>
      <c r="W27" s="241">
        <f>'[1]Прайс общий'!F750</f>
        <v>16540</v>
      </c>
      <c r="X27" s="241">
        <f>'[1]Прайс общий'!F84</f>
        <v>20740</v>
      </c>
      <c r="Y27" s="241">
        <f>'[1]Прайс общий'!F235</f>
        <v>26570</v>
      </c>
      <c r="Z27" s="241">
        <f>'[1]Прайс общий'!F329</f>
        <v>1160</v>
      </c>
      <c r="AA27" s="241">
        <f>'[1]Прайс общий'!F629</f>
        <v>11830</v>
      </c>
      <c r="AB27" s="241">
        <f>'[1]Прайс общий'!F654</f>
        <v>12200</v>
      </c>
      <c r="AC27" s="241">
        <f>'[1]Прайс общий'!F673</f>
        <v>140</v>
      </c>
      <c r="AD27" s="472">
        <f>'[1]Прайс общий'!$F$522</f>
        <v>1375</v>
      </c>
      <c r="AE27" s="241">
        <f>AE26</f>
        <v>1375</v>
      </c>
      <c r="AF27" s="241">
        <f>AF26</f>
        <v>3030</v>
      </c>
      <c r="AG27" s="241">
        <f>AG26</f>
        <v>2920</v>
      </c>
      <c r="AH27" s="241">
        <f>AH26</f>
        <v>8720</v>
      </c>
    </row>
    <row r="28" spans="1:34">
      <c r="A28" s="244">
        <v>180</v>
      </c>
      <c r="B28" s="227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52"/>
    </row>
    <row r="29" spans="1:34">
      <c r="A29" s="234"/>
      <c r="B29" s="239" t="s">
        <v>188</v>
      </c>
      <c r="C29" s="241">
        <f>'[1]Прайс общий'!F40</f>
        <v>8190</v>
      </c>
      <c r="D29" s="241">
        <f>'[1]Прайс общий'!F19</f>
        <v>2730</v>
      </c>
      <c r="E29" s="241">
        <f>'[1]Прайс общий'!F26</f>
        <v>4100</v>
      </c>
      <c r="F29" s="241">
        <f>'[1]Прайс общий'!F59</f>
        <v>30660</v>
      </c>
      <c r="G29" s="241">
        <f>'[1]Прайс общий'!F674</f>
        <v>140</v>
      </c>
      <c r="H29" s="241">
        <f>'[1]Прайс общий'!F10</f>
        <v>10190</v>
      </c>
      <c r="I29" s="241">
        <f>'[1]Прайс общий'!F19</f>
        <v>2730</v>
      </c>
      <c r="J29" s="241">
        <f>'[1]Прайс общий'!F26</f>
        <v>4100</v>
      </c>
      <c r="K29" s="241">
        <f>'[1]Прайс общий'!F57</f>
        <v>26940</v>
      </c>
      <c r="L29" s="241">
        <f>'[1]Прайс общий'!F248</f>
        <v>18300</v>
      </c>
      <c r="M29" s="241">
        <f>'[1]Прайс общий'!F56</f>
        <v>31820</v>
      </c>
      <c r="N29" s="241">
        <f>'[1]Прайс общий'!F54</f>
        <v>24570</v>
      </c>
      <c r="O29" s="241">
        <f>'[1]Прайс общий'!F74</f>
        <v>5200</v>
      </c>
      <c r="P29" s="241">
        <f>'[1]Прайс общий'!F560</f>
        <v>1010</v>
      </c>
      <c r="Q29" s="241">
        <f>'[1]Прайс общий'!F564</f>
        <v>1480</v>
      </c>
      <c r="R29" s="241">
        <f>'[1]Прайс общий'!F559</f>
        <v>1480</v>
      </c>
      <c r="S29" s="241">
        <f>'[1]Прайс общий'!F751</f>
        <v>19060</v>
      </c>
      <c r="T29" s="241">
        <f>'[1]Прайс общий'!F752</f>
        <v>17590</v>
      </c>
      <c r="U29" s="241">
        <f>'[1]Прайс общий'!F238</f>
        <v>22550</v>
      </c>
      <c r="V29" s="241">
        <f>'[1]Прайс общий'!F624</f>
        <v>3690</v>
      </c>
      <c r="W29" s="241">
        <f>'[1]Прайс общий'!F750</f>
        <v>16540</v>
      </c>
      <c r="X29" s="241">
        <f>'[1]Прайс общий'!F84</f>
        <v>20740</v>
      </c>
      <c r="Y29" s="241">
        <f>'[1]Прайс общий'!F235</f>
        <v>26570</v>
      </c>
      <c r="Z29" s="241">
        <f>'[1]Прайс общий'!F329</f>
        <v>1160</v>
      </c>
      <c r="AA29" s="241">
        <f>'[1]Прайс общий'!F629</f>
        <v>11830</v>
      </c>
      <c r="AB29" s="241">
        <f>'[1]Прайс общий'!F654</f>
        <v>12200</v>
      </c>
      <c r="AC29" s="241">
        <f>'[1]Прайс общий'!F673</f>
        <v>140</v>
      </c>
      <c r="AD29" s="241">
        <f>'[1]Прайс общий'!F515</f>
        <v>2530</v>
      </c>
      <c r="AE29" s="241">
        <f>'[1]Прайс общий'!F519</f>
        <v>1375</v>
      </c>
      <c r="AF29" s="241">
        <f>'[1]Прайс общий'!F339</f>
        <v>3030</v>
      </c>
      <c r="AG29" s="241">
        <f>'[1]Прайс общий'!F338</f>
        <v>2920</v>
      </c>
      <c r="AH29" s="241">
        <f>'[1]Прайс общий'!F631</f>
        <v>8720</v>
      </c>
    </row>
    <row r="30" spans="1:34">
      <c r="A30" s="234"/>
      <c r="B30" s="253" t="s">
        <v>189</v>
      </c>
      <c r="C30" s="237">
        <f>'[1]Прайс общий'!F40</f>
        <v>8190</v>
      </c>
      <c r="D30" s="237">
        <f>'[1]Прайс общий'!F19</f>
        <v>2730</v>
      </c>
      <c r="E30" s="237">
        <f>'[1]Прайс общий'!F26</f>
        <v>4100</v>
      </c>
      <c r="F30" s="237">
        <f>'[1]Прайс общий'!F59</f>
        <v>30660</v>
      </c>
      <c r="G30" s="237">
        <f>'[1]Прайс общий'!F674</f>
        <v>140</v>
      </c>
      <c r="H30" s="237">
        <f>'[1]Прайс общий'!F10</f>
        <v>10190</v>
      </c>
      <c r="I30" s="237">
        <f>'[1]Прайс общий'!F19</f>
        <v>2730</v>
      </c>
      <c r="J30" s="237">
        <f>'[1]Прайс общий'!F26</f>
        <v>4100</v>
      </c>
      <c r="K30" s="237">
        <f>'[1]Прайс общий'!F57</f>
        <v>26940</v>
      </c>
      <c r="L30" s="237">
        <f>'[1]Прайс общий'!F248</f>
        <v>18300</v>
      </c>
      <c r="M30" s="237">
        <f>'[1]Прайс общий'!F56</f>
        <v>31820</v>
      </c>
      <c r="N30" s="237">
        <f>'[1]Прайс общий'!F54</f>
        <v>24570</v>
      </c>
      <c r="O30" s="237">
        <f>'[1]Прайс общий'!F74</f>
        <v>5200</v>
      </c>
      <c r="P30" s="237">
        <f>'[1]Прайс общий'!F560</f>
        <v>1010</v>
      </c>
      <c r="Q30" s="237">
        <f>'[1]Прайс общий'!F564</f>
        <v>1480</v>
      </c>
      <c r="R30" s="237">
        <f>'[1]Прайс общий'!F559</f>
        <v>1480</v>
      </c>
      <c r="S30" s="237">
        <f>'[1]Прайс общий'!F751</f>
        <v>19060</v>
      </c>
      <c r="T30" s="237">
        <f>'[1]Прайс общий'!F752</f>
        <v>17590</v>
      </c>
      <c r="U30" s="237">
        <f>'[1]Прайс общий'!F238</f>
        <v>22550</v>
      </c>
      <c r="V30" s="237">
        <f>'[1]Прайс общий'!F624</f>
        <v>3690</v>
      </c>
      <c r="W30" s="237">
        <f>'[1]Прайс общий'!F750</f>
        <v>16540</v>
      </c>
      <c r="X30" s="237">
        <f>'[1]Прайс общий'!F84</f>
        <v>20740</v>
      </c>
      <c r="Y30" s="237">
        <f>'[1]Прайс общий'!F235</f>
        <v>26570</v>
      </c>
      <c r="Z30" s="237">
        <f>'[1]Прайс общий'!F329</f>
        <v>1160</v>
      </c>
      <c r="AA30" s="237">
        <f>'[1]Прайс общий'!F629</f>
        <v>11830</v>
      </c>
      <c r="AB30" s="237">
        <f>'[1]Прайс общий'!F654</f>
        <v>12200</v>
      </c>
      <c r="AC30" s="237">
        <f>'[1]Прайс общий'!F673</f>
        <v>140</v>
      </c>
      <c r="AD30" s="237">
        <f>'[1]Прайс общий'!F515</f>
        <v>2530</v>
      </c>
      <c r="AE30" s="237">
        <f>'[1]Прайс общий'!F519</f>
        <v>1375</v>
      </c>
      <c r="AF30" s="238">
        <f>'[1]Прайс общий'!F339</f>
        <v>3030</v>
      </c>
      <c r="AG30" s="238">
        <f>'[1]Прайс общий'!F338</f>
        <v>2920</v>
      </c>
      <c r="AH30" s="238">
        <f>'[1]Прайс общий'!F631</f>
        <v>8720</v>
      </c>
    </row>
    <row r="31" spans="1:34">
      <c r="A31" s="254">
        <v>190</v>
      </c>
      <c r="B31" s="231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55"/>
    </row>
    <row r="32" spans="1:34">
      <c r="A32" s="234"/>
      <c r="B32" s="256" t="s">
        <v>190</v>
      </c>
      <c r="C32" s="237">
        <f>'[1]Прайс общий'!F40</f>
        <v>8190</v>
      </c>
      <c r="D32" s="237">
        <f>'[1]Прайс общий'!F19</f>
        <v>2730</v>
      </c>
      <c r="E32" s="237">
        <f>'[1]Прайс общий'!F26</f>
        <v>4100</v>
      </c>
      <c r="F32" s="237">
        <f>'[1]Прайс общий'!F59</f>
        <v>30660</v>
      </c>
      <c r="G32" s="237">
        <f>'[1]Прайс общий'!F674</f>
        <v>140</v>
      </c>
      <c r="H32" s="237">
        <f>'[1]Прайс общий'!F10</f>
        <v>10190</v>
      </c>
      <c r="I32" s="237">
        <f>'[1]Прайс общий'!F19</f>
        <v>2730</v>
      </c>
      <c r="J32" s="237">
        <f>'[1]Прайс общий'!F26</f>
        <v>4100</v>
      </c>
      <c r="K32" s="237">
        <f>'[1]Прайс общий'!F57</f>
        <v>26940</v>
      </c>
      <c r="L32" s="237">
        <f>'[1]Прайс общий'!F248</f>
        <v>18300</v>
      </c>
      <c r="M32" s="237">
        <f>'[1]Прайс общий'!F56</f>
        <v>31820</v>
      </c>
      <c r="N32" s="237">
        <f>'[1]Прайс общий'!F54</f>
        <v>24570</v>
      </c>
      <c r="O32" s="237">
        <f>'[1]Прайс общий'!F74</f>
        <v>5200</v>
      </c>
      <c r="P32" s="237">
        <f>'[1]Прайс общий'!F560</f>
        <v>1010</v>
      </c>
      <c r="Q32" s="237">
        <f>'[1]Прайс общий'!F564</f>
        <v>1480</v>
      </c>
      <c r="R32" s="237">
        <f>'[1]Прайс общий'!F559</f>
        <v>1480</v>
      </c>
      <c r="S32" s="237">
        <f>'[1]Прайс общий'!F751</f>
        <v>19060</v>
      </c>
      <c r="T32" s="237">
        <f>'[1]Прайс общий'!F752</f>
        <v>17590</v>
      </c>
      <c r="U32" s="237">
        <f>'[1]Прайс общий'!F238</f>
        <v>22550</v>
      </c>
      <c r="V32" s="237">
        <f>'[1]Прайс общий'!F624</f>
        <v>3690</v>
      </c>
      <c r="W32" s="237">
        <f>'[1]Прайс общий'!F750</f>
        <v>16540</v>
      </c>
      <c r="X32" s="237">
        <f>'[1]Прайс общий'!F84</f>
        <v>20740</v>
      </c>
      <c r="Y32" s="237">
        <f>'[1]Прайс общий'!F235</f>
        <v>26570</v>
      </c>
      <c r="Z32" s="237">
        <f>'[1]Прайс общий'!F329</f>
        <v>1160</v>
      </c>
      <c r="AA32" s="237">
        <f>'[1]Прайс общий'!F629</f>
        <v>11830</v>
      </c>
      <c r="AB32" s="237">
        <f>'[1]Прайс общий'!F654</f>
        <v>12200</v>
      </c>
      <c r="AC32" s="237">
        <f>'[1]Прайс общий'!F673</f>
        <v>140</v>
      </c>
      <c r="AD32" s="237">
        <f>'[1]Прайс общий'!F515</f>
        <v>2530</v>
      </c>
      <c r="AE32" s="237">
        <f>'[1]Прайс общий'!F519</f>
        <v>1375</v>
      </c>
      <c r="AF32" s="238">
        <f>'[1]Прайс общий'!F339</f>
        <v>3030</v>
      </c>
      <c r="AG32" s="238">
        <f>'[1]Прайс общий'!F338</f>
        <v>2920</v>
      </c>
      <c r="AH32" s="238">
        <f>'[1]Прайс общий'!F631</f>
        <v>8720</v>
      </c>
    </row>
    <row r="33" spans="1:34">
      <c r="A33" s="231" t="s">
        <v>989</v>
      </c>
      <c r="B33" s="231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55"/>
    </row>
    <row r="34" spans="1:34">
      <c r="A34" s="239">
        <v>140</v>
      </c>
      <c r="B34" s="231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55"/>
    </row>
    <row r="35" spans="1:34">
      <c r="A35" s="234"/>
      <c r="B35" s="244" t="s">
        <v>191</v>
      </c>
      <c r="C35" s="237">
        <f>'[1]Прайс общий'!F40</f>
        <v>8190</v>
      </c>
      <c r="D35" s="237">
        <f>'[1]Прайс общий'!F19</f>
        <v>2730</v>
      </c>
      <c r="E35" s="237">
        <f>'[1]Прайс общий'!F26</f>
        <v>4100</v>
      </c>
      <c r="F35" s="237">
        <f>'[1]Прайс общий'!F59</f>
        <v>30660</v>
      </c>
      <c r="G35" s="237">
        <f>'[1]Прайс общий'!F674</f>
        <v>140</v>
      </c>
      <c r="H35" s="237">
        <f>'[1]Прайс общий'!F10</f>
        <v>10190</v>
      </c>
      <c r="I35" s="237">
        <f>'[1]Прайс общий'!F19</f>
        <v>2730</v>
      </c>
      <c r="J35" s="237">
        <f>'[1]Прайс общий'!F26</f>
        <v>4100</v>
      </c>
      <c r="K35" s="237">
        <f>'[1]Прайс общий'!F57</f>
        <v>26940</v>
      </c>
      <c r="L35" s="237">
        <f>'[1]Прайс общий'!F248</f>
        <v>18300</v>
      </c>
      <c r="M35" s="237">
        <f>'[1]Прайс общий'!F56</f>
        <v>31820</v>
      </c>
      <c r="N35" s="237">
        <f>'[1]Прайс общий'!F54</f>
        <v>24570</v>
      </c>
      <c r="O35" s="237">
        <f>'[1]Прайс общий'!F74</f>
        <v>5200</v>
      </c>
      <c r="P35" s="237">
        <f>'[1]Прайс общий'!F560</f>
        <v>1010</v>
      </c>
      <c r="Q35" s="237">
        <f>'[1]Прайс общий'!F564</f>
        <v>1480</v>
      </c>
      <c r="R35" s="237">
        <f>'[1]Прайс общий'!F559</f>
        <v>1480</v>
      </c>
      <c r="S35" s="237">
        <f>'[1]Прайс общий'!F751</f>
        <v>19060</v>
      </c>
      <c r="T35" s="237">
        <f>'[1]Прайс общий'!F752</f>
        <v>17590</v>
      </c>
      <c r="U35" s="237">
        <f>'[1]Прайс общий'!F238</f>
        <v>22550</v>
      </c>
      <c r="V35" s="237">
        <f>'[1]Прайс общий'!F624</f>
        <v>3690</v>
      </c>
      <c r="W35" s="237">
        <f>'[1]Прайс общий'!F750</f>
        <v>16540</v>
      </c>
      <c r="X35" s="237">
        <f>'[1]Прайс общий'!F84</f>
        <v>20740</v>
      </c>
      <c r="Y35" s="237">
        <f>'[1]Прайс общий'!F235</f>
        <v>26570</v>
      </c>
      <c r="Z35" s="237">
        <f>'[1]Прайс общий'!F329</f>
        <v>1160</v>
      </c>
      <c r="AA35" s="237">
        <f>'[1]Прайс общий'!F629</f>
        <v>11830</v>
      </c>
      <c r="AB35" s="237">
        <f>'[1]Прайс общий'!F654</f>
        <v>12200</v>
      </c>
      <c r="AC35" s="237">
        <f>'[1]Прайс общий'!F673</f>
        <v>140</v>
      </c>
      <c r="AD35" s="237">
        <f>'[1]Прайс общий'!F515</f>
        <v>2530</v>
      </c>
      <c r="AE35" s="237">
        <f>'[1]Прайс общий'!F519</f>
        <v>1375</v>
      </c>
      <c r="AF35" s="238">
        <f>'[1]Прайс общий'!F339</f>
        <v>3030</v>
      </c>
      <c r="AG35" s="238">
        <f>'[1]Прайс общий'!F338</f>
        <v>2920</v>
      </c>
      <c r="AH35" s="238">
        <f>'[1]Прайс общий'!F631</f>
        <v>8720</v>
      </c>
    </row>
    <row r="36" spans="1:34">
      <c r="A36" s="239">
        <v>150</v>
      </c>
      <c r="B36" s="231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55"/>
    </row>
    <row r="37" spans="1:34">
      <c r="A37" s="234"/>
      <c r="B37" s="244" t="s">
        <v>192</v>
      </c>
      <c r="C37" s="237">
        <f>'[1]Прайс общий'!F40</f>
        <v>8190</v>
      </c>
      <c r="D37" s="237">
        <f>'[1]Прайс общий'!F19</f>
        <v>2730</v>
      </c>
      <c r="E37" s="237">
        <f>'[1]Прайс общий'!F26</f>
        <v>4100</v>
      </c>
      <c r="F37" s="237">
        <f>'[1]Прайс общий'!F59</f>
        <v>30660</v>
      </c>
      <c r="G37" s="237">
        <f>'[1]Прайс общий'!F674</f>
        <v>140</v>
      </c>
      <c r="H37" s="237">
        <f>'[1]Прайс общий'!F10</f>
        <v>10190</v>
      </c>
      <c r="I37" s="237">
        <f>'[1]Прайс общий'!F19</f>
        <v>2730</v>
      </c>
      <c r="J37" s="237">
        <f>'[1]Прайс общий'!F26</f>
        <v>4100</v>
      </c>
      <c r="K37" s="237">
        <f>'[1]Прайс общий'!F57</f>
        <v>26940</v>
      </c>
      <c r="L37" s="237">
        <f>'[1]Прайс общий'!F248</f>
        <v>18300</v>
      </c>
      <c r="M37" s="237">
        <f>'[1]Прайс общий'!F56</f>
        <v>31820</v>
      </c>
      <c r="N37" s="237">
        <f>'[1]Прайс общий'!F54</f>
        <v>24570</v>
      </c>
      <c r="O37" s="237">
        <f>'[1]Прайс общий'!F74</f>
        <v>5200</v>
      </c>
      <c r="P37" s="237">
        <f>'[1]Прайс общий'!F560</f>
        <v>1010</v>
      </c>
      <c r="Q37" s="237">
        <f>'[1]Прайс общий'!F564</f>
        <v>1480</v>
      </c>
      <c r="R37" s="237">
        <f>'[1]Прайс общий'!F559</f>
        <v>1480</v>
      </c>
      <c r="S37" s="237">
        <f>'[1]Прайс общий'!F751</f>
        <v>19060</v>
      </c>
      <c r="T37" s="237">
        <f>'[1]Прайс общий'!F752</f>
        <v>17590</v>
      </c>
      <c r="U37" s="237">
        <f>'[1]Прайс общий'!F238</f>
        <v>22550</v>
      </c>
      <c r="V37" s="237">
        <f>'[1]Прайс общий'!F624</f>
        <v>3690</v>
      </c>
      <c r="W37" s="237">
        <f>'[1]Прайс общий'!F750</f>
        <v>16540</v>
      </c>
      <c r="X37" s="237">
        <f>'[1]Прайс общий'!F84</f>
        <v>20740</v>
      </c>
      <c r="Y37" s="237">
        <f>'[1]Прайс общий'!F235</f>
        <v>26570</v>
      </c>
      <c r="Z37" s="237">
        <f>'[1]Прайс общий'!F329</f>
        <v>1160</v>
      </c>
      <c r="AA37" s="237">
        <f>'[1]Прайс общий'!F629</f>
        <v>11830</v>
      </c>
      <c r="AB37" s="237">
        <f>'[1]Прайс общий'!F654</f>
        <v>12200</v>
      </c>
      <c r="AC37" s="237">
        <f>'[1]Прайс общий'!F673</f>
        <v>140</v>
      </c>
      <c r="AD37" s="237">
        <f>'[1]Прайс общий'!F515</f>
        <v>2530</v>
      </c>
      <c r="AE37" s="237">
        <f>'[1]Прайс общий'!F519</f>
        <v>1375</v>
      </c>
      <c r="AF37" s="238">
        <f>'[1]Прайс общий'!F339</f>
        <v>3030</v>
      </c>
      <c r="AG37" s="238">
        <f>'[1]Прайс общий'!F338</f>
        <v>2920</v>
      </c>
      <c r="AH37" s="238">
        <f>'[1]Прайс общий'!F631</f>
        <v>8720</v>
      </c>
    </row>
    <row r="38" spans="1:34">
      <c r="A38" s="234"/>
      <c r="B38" s="239" t="s">
        <v>990</v>
      </c>
      <c r="C38" s="241">
        <f>'[1]Прайс общий'!F40</f>
        <v>8190</v>
      </c>
      <c r="D38" s="241">
        <f>'[1]Прайс общий'!F19</f>
        <v>2730</v>
      </c>
      <c r="E38" s="241">
        <f>'[1]Прайс общий'!F26</f>
        <v>4100</v>
      </c>
      <c r="F38" s="241">
        <f>'[1]Прайс общий'!F59</f>
        <v>30660</v>
      </c>
      <c r="G38" s="241">
        <f>'[1]Прайс общий'!F674</f>
        <v>140</v>
      </c>
      <c r="H38" s="241">
        <f>'[1]Прайс общий'!F10</f>
        <v>10190</v>
      </c>
      <c r="I38" s="241">
        <f>'[1]Прайс общий'!F19</f>
        <v>2730</v>
      </c>
      <c r="J38" s="241">
        <f>'[1]Прайс общий'!F26</f>
        <v>4100</v>
      </c>
      <c r="K38" s="241">
        <f>'[1]Прайс общий'!F57</f>
        <v>26940</v>
      </c>
      <c r="L38" s="241">
        <f>'[1]Прайс общий'!F248</f>
        <v>18300</v>
      </c>
      <c r="M38" s="241">
        <f>'[1]Прайс общий'!F56</f>
        <v>31820</v>
      </c>
      <c r="N38" s="241">
        <f>'[1]Прайс общий'!F54</f>
        <v>24570</v>
      </c>
      <c r="O38" s="241">
        <f>'[1]Прайс общий'!F74</f>
        <v>5200</v>
      </c>
      <c r="P38" s="241">
        <f>'[1]Прайс общий'!F560</f>
        <v>1010</v>
      </c>
      <c r="Q38" s="241">
        <f>'[1]Прайс общий'!F564</f>
        <v>1480</v>
      </c>
      <c r="R38" s="241">
        <f>'[1]Прайс общий'!F559</f>
        <v>1480</v>
      </c>
      <c r="S38" s="241">
        <f>'[1]Прайс общий'!F751</f>
        <v>19060</v>
      </c>
      <c r="T38" s="241">
        <f>'[1]Прайс общий'!F752</f>
        <v>17590</v>
      </c>
      <c r="U38" s="241">
        <f>'[1]Прайс общий'!F238</f>
        <v>22550</v>
      </c>
      <c r="V38" s="241">
        <f>'[1]Прайс общий'!F624</f>
        <v>3690</v>
      </c>
      <c r="W38" s="241">
        <f>'[1]Прайс общий'!F750</f>
        <v>16540</v>
      </c>
      <c r="X38" s="241">
        <f>'[1]Прайс общий'!F84</f>
        <v>20740</v>
      </c>
      <c r="Y38" s="241">
        <f>'[1]Прайс общий'!F235</f>
        <v>26570</v>
      </c>
      <c r="Z38" s="241">
        <f>'[1]Прайс общий'!F329</f>
        <v>1160</v>
      </c>
      <c r="AA38" s="241">
        <f>'[1]Прайс общий'!F629</f>
        <v>11830</v>
      </c>
      <c r="AB38" s="241">
        <f>'[1]Прайс общий'!F654</f>
        <v>12200</v>
      </c>
      <c r="AC38" s="241">
        <f>'[1]Прайс общий'!F673</f>
        <v>140</v>
      </c>
      <c r="AD38" s="472">
        <f>'[1]Прайс общий'!$F$522</f>
        <v>1375</v>
      </c>
      <c r="AE38" s="241">
        <f>AE37</f>
        <v>1375</v>
      </c>
      <c r="AF38" s="241">
        <f>AF37</f>
        <v>3030</v>
      </c>
      <c r="AG38" s="241">
        <f>AG37</f>
        <v>2920</v>
      </c>
      <c r="AH38" s="241">
        <f>AH37</f>
        <v>8720</v>
      </c>
    </row>
    <row r="39" spans="1:34">
      <c r="A39" s="234"/>
      <c r="B39" s="244" t="s">
        <v>193</v>
      </c>
      <c r="C39" s="237">
        <f>'[1]Прайс общий'!F40</f>
        <v>8190</v>
      </c>
      <c r="D39" s="237">
        <f>'[1]Прайс общий'!F19</f>
        <v>2730</v>
      </c>
      <c r="E39" s="237">
        <f>'[1]Прайс общий'!F26</f>
        <v>4100</v>
      </c>
      <c r="F39" s="237">
        <f>'[1]Прайс общий'!F59</f>
        <v>30660</v>
      </c>
      <c r="G39" s="237">
        <f>'[1]Прайс общий'!F674</f>
        <v>140</v>
      </c>
      <c r="H39" s="237">
        <f>'[1]Прайс общий'!F10</f>
        <v>10190</v>
      </c>
      <c r="I39" s="237">
        <f>'[1]Прайс общий'!F19</f>
        <v>2730</v>
      </c>
      <c r="J39" s="237">
        <f>'[1]Прайс общий'!F26</f>
        <v>4100</v>
      </c>
      <c r="K39" s="237">
        <f>'[1]Прайс общий'!F57</f>
        <v>26940</v>
      </c>
      <c r="L39" s="237">
        <f>'[1]Прайс общий'!F248</f>
        <v>18300</v>
      </c>
      <c r="M39" s="237">
        <f>'[1]Прайс общий'!F56</f>
        <v>31820</v>
      </c>
      <c r="N39" s="237">
        <f>'[1]Прайс общий'!F54</f>
        <v>24570</v>
      </c>
      <c r="O39" s="237">
        <f>'[1]Прайс общий'!F74</f>
        <v>5200</v>
      </c>
      <c r="P39" s="237">
        <f>'[1]Прайс общий'!F560</f>
        <v>1010</v>
      </c>
      <c r="Q39" s="237">
        <f>'[1]Прайс общий'!F564</f>
        <v>1480</v>
      </c>
      <c r="R39" s="237">
        <f>'[1]Прайс общий'!F559</f>
        <v>1480</v>
      </c>
      <c r="S39" s="237">
        <f>'[1]Прайс общий'!F751</f>
        <v>19060</v>
      </c>
      <c r="T39" s="237">
        <f>'[1]Прайс общий'!F752</f>
        <v>17590</v>
      </c>
      <c r="U39" s="237">
        <f>'[1]Прайс общий'!F238</f>
        <v>22550</v>
      </c>
      <c r="V39" s="237">
        <f>'[1]Прайс общий'!F624</f>
        <v>3690</v>
      </c>
      <c r="W39" s="237">
        <f>'[1]Прайс общий'!F750</f>
        <v>16540</v>
      </c>
      <c r="X39" s="237">
        <f>'[1]Прайс общий'!F84</f>
        <v>20740</v>
      </c>
      <c r="Y39" s="237">
        <f>'[1]Прайс общий'!F235</f>
        <v>26570</v>
      </c>
      <c r="Z39" s="237">
        <f>'[1]Прайс общий'!F329</f>
        <v>1160</v>
      </c>
      <c r="AA39" s="237">
        <f>'[1]Прайс общий'!F629</f>
        <v>11830</v>
      </c>
      <c r="AB39" s="237">
        <f>'[1]Прайс общий'!F654</f>
        <v>12200</v>
      </c>
      <c r="AC39" s="237">
        <f>'[1]Прайс общий'!F673</f>
        <v>140</v>
      </c>
      <c r="AD39" s="237">
        <f>'[1]Прайс общий'!F515</f>
        <v>2530</v>
      </c>
      <c r="AE39" s="237">
        <f>'[1]Прайс общий'!F519</f>
        <v>1375</v>
      </c>
      <c r="AF39" s="238">
        <f>'[1]Прайс общий'!F339</f>
        <v>3030</v>
      </c>
      <c r="AG39" s="238">
        <f>'[1]Прайс общий'!F338</f>
        <v>2920</v>
      </c>
      <c r="AH39" s="238">
        <f>'[1]Прайс общий'!F631</f>
        <v>8720</v>
      </c>
    </row>
    <row r="40" spans="1:34">
      <c r="A40" s="254" t="s">
        <v>991</v>
      </c>
      <c r="B40" s="231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55"/>
    </row>
    <row r="41" spans="1:34">
      <c r="A41" s="244">
        <v>150</v>
      </c>
      <c r="B41" s="227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52"/>
    </row>
    <row r="42" spans="1:34">
      <c r="A42" s="234"/>
      <c r="B42" s="239" t="s">
        <v>194</v>
      </c>
      <c r="C42" s="241">
        <f>'[1]Прайс общий'!F40</f>
        <v>8190</v>
      </c>
      <c r="D42" s="241">
        <f>'[1]Прайс общий'!F19</f>
        <v>2730</v>
      </c>
      <c r="E42" s="241">
        <f>'[1]Прайс общий'!F26</f>
        <v>4100</v>
      </c>
      <c r="F42" s="241">
        <f>'[1]Прайс общий'!F59</f>
        <v>30660</v>
      </c>
      <c r="G42" s="241">
        <f>'[1]Прайс общий'!F674</f>
        <v>140</v>
      </c>
      <c r="H42" s="241">
        <f>'[1]Прайс общий'!F10</f>
        <v>10190</v>
      </c>
      <c r="I42" s="241">
        <f>'[1]Прайс общий'!F19</f>
        <v>2730</v>
      </c>
      <c r="J42" s="241">
        <f>'[1]Прайс общий'!F26</f>
        <v>4100</v>
      </c>
      <c r="K42" s="241">
        <f>'[1]Прайс общий'!F57</f>
        <v>26940</v>
      </c>
      <c r="L42" s="241">
        <f>'[1]Прайс общий'!F248</f>
        <v>18300</v>
      </c>
      <c r="M42" s="241">
        <f>'[1]Прайс общий'!F56</f>
        <v>31820</v>
      </c>
      <c r="N42" s="241">
        <f>'[1]Прайс общий'!F54</f>
        <v>24570</v>
      </c>
      <c r="O42" s="241">
        <f>'[1]Прайс общий'!F74</f>
        <v>5200</v>
      </c>
      <c r="P42" s="241">
        <f>'[1]Прайс общий'!F560</f>
        <v>1010</v>
      </c>
      <c r="Q42" s="241">
        <f>'[1]Прайс общий'!F564</f>
        <v>1480</v>
      </c>
      <c r="R42" s="241">
        <f>'[1]Прайс общий'!F559</f>
        <v>1480</v>
      </c>
      <c r="S42" s="241">
        <f>'[1]Прайс общий'!F751</f>
        <v>19060</v>
      </c>
      <c r="T42" s="241">
        <f>'[1]Прайс общий'!F752</f>
        <v>17590</v>
      </c>
      <c r="U42" s="241">
        <f>'[1]Прайс общий'!F238</f>
        <v>22550</v>
      </c>
      <c r="V42" s="241">
        <f>'[1]Прайс общий'!F624</f>
        <v>3690</v>
      </c>
      <c r="W42" s="241">
        <f>'[1]Прайс общий'!F750</f>
        <v>16540</v>
      </c>
      <c r="X42" s="241">
        <f>'[1]Прайс общий'!F84</f>
        <v>20740</v>
      </c>
      <c r="Y42" s="241">
        <f>'[1]Прайс общий'!F235</f>
        <v>26570</v>
      </c>
      <c r="Z42" s="241">
        <f>'[1]Прайс общий'!F329</f>
        <v>1160</v>
      </c>
      <c r="AA42" s="241">
        <f>'[1]Прайс общий'!F629</f>
        <v>11830</v>
      </c>
      <c r="AB42" s="241">
        <f>'[1]Прайс общий'!F654</f>
        <v>12200</v>
      </c>
      <c r="AC42" s="241">
        <f>'[1]Прайс общий'!F673</f>
        <v>140</v>
      </c>
      <c r="AD42" s="241">
        <f>'[1]Прайс общий'!F515</f>
        <v>2530</v>
      </c>
      <c r="AE42" s="241">
        <f>'[1]Прайс общий'!F519</f>
        <v>1375</v>
      </c>
      <c r="AF42" s="241">
        <f>'[1]Прайс общий'!F339</f>
        <v>3030</v>
      </c>
      <c r="AG42" s="241">
        <f>'[1]Прайс общий'!F338</f>
        <v>2920</v>
      </c>
      <c r="AH42" s="241">
        <f>'[1]Прайс общий'!F631</f>
        <v>8720</v>
      </c>
    </row>
    <row r="43" spans="1:34">
      <c r="A43" s="234"/>
      <c r="B43" s="244" t="s">
        <v>195</v>
      </c>
      <c r="C43" s="237">
        <f>'[1]Прайс общий'!F40</f>
        <v>8190</v>
      </c>
      <c r="D43" s="237">
        <f>'[1]Прайс общий'!F19</f>
        <v>2730</v>
      </c>
      <c r="E43" s="237">
        <f>'[1]Прайс общий'!F26</f>
        <v>4100</v>
      </c>
      <c r="F43" s="237">
        <f>'[1]Прайс общий'!F59</f>
        <v>30660</v>
      </c>
      <c r="G43" s="237">
        <f>'[1]Прайс общий'!F674</f>
        <v>140</v>
      </c>
      <c r="H43" s="237">
        <f>'[1]Прайс общий'!F10</f>
        <v>10190</v>
      </c>
      <c r="I43" s="237">
        <f>'[1]Прайс общий'!F19</f>
        <v>2730</v>
      </c>
      <c r="J43" s="237">
        <f>'[1]Прайс общий'!F26</f>
        <v>4100</v>
      </c>
      <c r="K43" s="237">
        <f>'[1]Прайс общий'!F57</f>
        <v>26940</v>
      </c>
      <c r="L43" s="237">
        <f>'[1]Прайс общий'!F248</f>
        <v>18300</v>
      </c>
      <c r="M43" s="237">
        <f>'[1]Прайс общий'!F56</f>
        <v>31820</v>
      </c>
      <c r="N43" s="237">
        <f>'[1]Прайс общий'!F54</f>
        <v>24570</v>
      </c>
      <c r="O43" s="237">
        <f>'[1]Прайс общий'!F74</f>
        <v>5200</v>
      </c>
      <c r="P43" s="237">
        <f>'[1]Прайс общий'!F560</f>
        <v>1010</v>
      </c>
      <c r="Q43" s="237">
        <f>'[1]Прайс общий'!F564</f>
        <v>1480</v>
      </c>
      <c r="R43" s="237">
        <f>'[1]Прайс общий'!F559</f>
        <v>1480</v>
      </c>
      <c r="S43" s="237">
        <f>'[1]Прайс общий'!F751</f>
        <v>19060</v>
      </c>
      <c r="T43" s="237">
        <f>'[1]Прайс общий'!F752</f>
        <v>17590</v>
      </c>
      <c r="U43" s="237">
        <f>'[1]Прайс общий'!F238</f>
        <v>22550</v>
      </c>
      <c r="V43" s="237">
        <f>'[1]Прайс общий'!F624</f>
        <v>3690</v>
      </c>
      <c r="W43" s="237">
        <f>'[1]Прайс общий'!F750</f>
        <v>16540</v>
      </c>
      <c r="X43" s="237">
        <f>'[1]Прайс общий'!F84</f>
        <v>20740</v>
      </c>
      <c r="Y43" s="237">
        <f>'[1]Прайс общий'!F235</f>
        <v>26570</v>
      </c>
      <c r="Z43" s="237">
        <f>'[1]Прайс общий'!F329</f>
        <v>1160</v>
      </c>
      <c r="AA43" s="237">
        <f>'[1]Прайс общий'!F629</f>
        <v>11830</v>
      </c>
      <c r="AB43" s="237">
        <f>'[1]Прайс общий'!F654</f>
        <v>12200</v>
      </c>
      <c r="AC43" s="237">
        <f>'[1]Прайс общий'!F673</f>
        <v>140</v>
      </c>
      <c r="AD43" s="237">
        <f>'[1]Прайс общий'!F515</f>
        <v>2530</v>
      </c>
      <c r="AE43" s="237">
        <f>'[1]Прайс общий'!F519</f>
        <v>1375</v>
      </c>
      <c r="AF43" s="238">
        <f>'[1]Прайс общий'!F339</f>
        <v>3030</v>
      </c>
      <c r="AG43" s="238">
        <f>'[1]Прайс общий'!F338</f>
        <v>2920</v>
      </c>
      <c r="AH43" s="238">
        <f>'[1]Прайс общий'!F631</f>
        <v>8720</v>
      </c>
    </row>
    <row r="44" spans="1:34">
      <c r="A44" s="234"/>
      <c r="B44" s="239" t="s">
        <v>907</v>
      </c>
      <c r="C44" s="240" t="s">
        <v>982</v>
      </c>
      <c r="D44" s="240" t="s">
        <v>982</v>
      </c>
      <c r="E44" s="240" t="s">
        <v>982</v>
      </c>
      <c r="F44" s="240" t="s">
        <v>982</v>
      </c>
      <c r="G44" s="240" t="s">
        <v>982</v>
      </c>
      <c r="H44" s="240" t="s">
        <v>982</v>
      </c>
      <c r="I44" s="240" t="s">
        <v>982</v>
      </c>
      <c r="J44" s="240" t="s">
        <v>982</v>
      </c>
      <c r="K44" s="240" t="s">
        <v>982</v>
      </c>
      <c r="L44" s="240" t="s">
        <v>982</v>
      </c>
      <c r="M44" s="240" t="s">
        <v>982</v>
      </c>
      <c r="N44" s="240" t="s">
        <v>982</v>
      </c>
      <c r="O44" s="240" t="s">
        <v>982</v>
      </c>
      <c r="P44" s="241">
        <f>'[1]Прайс общий'!F560</f>
        <v>1010</v>
      </c>
      <c r="Q44" s="241">
        <f>'[1]Прайс общий'!F564</f>
        <v>1480</v>
      </c>
      <c r="R44" s="241">
        <f>'[1]Прайс общий'!F559</f>
        <v>1480</v>
      </c>
      <c r="S44" s="240" t="s">
        <v>982</v>
      </c>
      <c r="T44" s="240" t="s">
        <v>982</v>
      </c>
      <c r="U44" s="240" t="s">
        <v>982</v>
      </c>
      <c r="V44" s="240" t="s">
        <v>982</v>
      </c>
      <c r="W44" s="240" t="s">
        <v>982</v>
      </c>
      <c r="X44" s="240" t="s">
        <v>982</v>
      </c>
      <c r="Y44" s="240" t="s">
        <v>982</v>
      </c>
      <c r="Z44" s="240" t="s">
        <v>982</v>
      </c>
      <c r="AA44" s="240" t="s">
        <v>982</v>
      </c>
      <c r="AB44" s="240" t="s">
        <v>982</v>
      </c>
      <c r="AC44" s="240" t="s">
        <v>982</v>
      </c>
      <c r="AD44" s="472">
        <f>'[1]Прайс общий'!$F$522</f>
        <v>1375</v>
      </c>
      <c r="AE44" s="241">
        <f>AE43</f>
        <v>1375</v>
      </c>
      <c r="AF44" s="241">
        <f>AF43</f>
        <v>3030</v>
      </c>
      <c r="AG44" s="241">
        <f>AG43</f>
        <v>2920</v>
      </c>
      <c r="AH44" s="241">
        <f>AH43</f>
        <v>8720</v>
      </c>
    </row>
    <row r="45" spans="1:34">
      <c r="A45" s="234"/>
      <c r="B45" s="244" t="s">
        <v>908</v>
      </c>
      <c r="C45" s="236" t="s">
        <v>982</v>
      </c>
      <c r="D45" s="236" t="s">
        <v>982</v>
      </c>
      <c r="E45" s="236" t="s">
        <v>982</v>
      </c>
      <c r="F45" s="236" t="s">
        <v>982</v>
      </c>
      <c r="G45" s="236" t="s">
        <v>982</v>
      </c>
      <c r="H45" s="236" t="s">
        <v>982</v>
      </c>
      <c r="I45" s="236" t="s">
        <v>982</v>
      </c>
      <c r="J45" s="236" t="s">
        <v>982</v>
      </c>
      <c r="K45" s="236" t="s">
        <v>982</v>
      </c>
      <c r="L45" s="236" t="s">
        <v>982</v>
      </c>
      <c r="M45" s="236" t="s">
        <v>982</v>
      </c>
      <c r="N45" s="236" t="s">
        <v>982</v>
      </c>
      <c r="O45" s="236" t="s">
        <v>982</v>
      </c>
      <c r="P45" s="237">
        <f>'[1]Прайс общий'!F560</f>
        <v>1010</v>
      </c>
      <c r="Q45" s="237">
        <f>'[1]Прайс общий'!F564</f>
        <v>1480</v>
      </c>
      <c r="R45" s="237">
        <f>'[1]Прайс общий'!F559</f>
        <v>1480</v>
      </c>
      <c r="S45" s="236" t="s">
        <v>982</v>
      </c>
      <c r="T45" s="236" t="s">
        <v>982</v>
      </c>
      <c r="U45" s="236" t="s">
        <v>982</v>
      </c>
      <c r="V45" s="236" t="s">
        <v>982</v>
      </c>
      <c r="W45" s="236" t="s">
        <v>982</v>
      </c>
      <c r="X45" s="236" t="s">
        <v>982</v>
      </c>
      <c r="Y45" s="236" t="s">
        <v>982</v>
      </c>
      <c r="Z45" s="236" t="s">
        <v>982</v>
      </c>
      <c r="AA45" s="236" t="s">
        <v>982</v>
      </c>
      <c r="AB45" s="236" t="s">
        <v>982</v>
      </c>
      <c r="AC45" s="236" t="s">
        <v>982</v>
      </c>
      <c r="AD45" s="237">
        <f>'[1]Прайс общий'!F515</f>
        <v>2530</v>
      </c>
      <c r="AE45" s="237">
        <f>'[1]Прайс общий'!F519</f>
        <v>1375</v>
      </c>
      <c r="AF45" s="238">
        <f>'[1]Прайс общий'!F339</f>
        <v>3030</v>
      </c>
      <c r="AG45" s="238">
        <f>'[1]Прайс общий'!F338</f>
        <v>2920</v>
      </c>
      <c r="AH45" s="238">
        <f>'[1]Прайс общий'!F631</f>
        <v>8720</v>
      </c>
    </row>
    <row r="46" spans="1:34">
      <c r="A46" s="239">
        <v>160</v>
      </c>
      <c r="B46" s="231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55"/>
    </row>
    <row r="47" spans="1:34">
      <c r="A47" s="234"/>
      <c r="B47" s="235" t="s">
        <v>196</v>
      </c>
      <c r="C47" s="237">
        <f>'[1]Прайс общий'!F40</f>
        <v>8190</v>
      </c>
      <c r="D47" s="237">
        <f>'[1]Прайс общий'!F19</f>
        <v>2730</v>
      </c>
      <c r="E47" s="237">
        <f>'[1]Прайс общий'!F26</f>
        <v>4100</v>
      </c>
      <c r="F47" s="237">
        <f>'[1]Прайс общий'!F59</f>
        <v>30660</v>
      </c>
      <c r="G47" s="237">
        <f>'[1]Прайс общий'!F674</f>
        <v>140</v>
      </c>
      <c r="H47" s="237">
        <f>'[1]Прайс общий'!F10</f>
        <v>10190</v>
      </c>
      <c r="I47" s="237">
        <f>'[1]Прайс общий'!F19</f>
        <v>2730</v>
      </c>
      <c r="J47" s="237">
        <f>'[1]Прайс общий'!F26</f>
        <v>4100</v>
      </c>
      <c r="K47" s="237">
        <f>'[1]Прайс общий'!F57</f>
        <v>26940</v>
      </c>
      <c r="L47" s="237">
        <f>'[1]Прайс общий'!F248</f>
        <v>18300</v>
      </c>
      <c r="M47" s="237">
        <f>'[1]Прайс общий'!F56</f>
        <v>31820</v>
      </c>
      <c r="N47" s="237">
        <f>'[1]Прайс общий'!F54</f>
        <v>24570</v>
      </c>
      <c r="O47" s="237">
        <f>'[1]Прайс общий'!F74</f>
        <v>5200</v>
      </c>
      <c r="P47" s="237">
        <f>'[1]Прайс общий'!F560</f>
        <v>1010</v>
      </c>
      <c r="Q47" s="237">
        <f>'[1]Прайс общий'!F564</f>
        <v>1480</v>
      </c>
      <c r="R47" s="237">
        <f>'[1]Прайс общий'!F559</f>
        <v>1480</v>
      </c>
      <c r="S47" s="237">
        <f>'[1]Прайс общий'!F751</f>
        <v>19060</v>
      </c>
      <c r="T47" s="237">
        <f>'[1]Прайс общий'!F752</f>
        <v>17590</v>
      </c>
      <c r="U47" s="237">
        <f>'[1]Прайс общий'!F238</f>
        <v>22550</v>
      </c>
      <c r="V47" s="237">
        <f>'[1]Прайс общий'!F624</f>
        <v>3690</v>
      </c>
      <c r="W47" s="237">
        <f>'[1]Прайс общий'!F750</f>
        <v>16540</v>
      </c>
      <c r="X47" s="237">
        <f>'[1]Прайс общий'!F84</f>
        <v>20740</v>
      </c>
      <c r="Y47" s="237">
        <f>'[1]Прайс общий'!F235</f>
        <v>26570</v>
      </c>
      <c r="Z47" s="237">
        <f>'[1]Прайс общий'!F329</f>
        <v>1160</v>
      </c>
      <c r="AA47" s="237">
        <f>'[1]Прайс общий'!F629</f>
        <v>11830</v>
      </c>
      <c r="AB47" s="237">
        <f>'[1]Прайс общий'!F654</f>
        <v>12200</v>
      </c>
      <c r="AC47" s="237">
        <f>'[1]Прайс общий'!F673</f>
        <v>140</v>
      </c>
      <c r="AD47" s="237">
        <f>'[1]Прайс общий'!F515</f>
        <v>2530</v>
      </c>
      <c r="AE47" s="237">
        <f>'[1]Прайс общий'!F519</f>
        <v>1375</v>
      </c>
      <c r="AF47" s="238">
        <f>'[1]Прайс общий'!F339</f>
        <v>3030</v>
      </c>
      <c r="AG47" s="238">
        <f>'[1]Прайс общий'!F338</f>
        <v>2920</v>
      </c>
      <c r="AH47" s="238">
        <f>'[1]Прайс общий'!F631</f>
        <v>8720</v>
      </c>
    </row>
    <row r="48" spans="1:34">
      <c r="A48" s="234"/>
      <c r="B48" s="239" t="s">
        <v>197</v>
      </c>
      <c r="C48" s="241">
        <f>'[1]Прайс общий'!F40</f>
        <v>8190</v>
      </c>
      <c r="D48" s="241">
        <f>'[1]Прайс общий'!F19</f>
        <v>2730</v>
      </c>
      <c r="E48" s="241">
        <f>'[1]Прайс общий'!F26</f>
        <v>4100</v>
      </c>
      <c r="F48" s="241">
        <f>'[1]Прайс общий'!F59</f>
        <v>30660</v>
      </c>
      <c r="G48" s="241">
        <f>'[1]Прайс общий'!F674</f>
        <v>140</v>
      </c>
      <c r="H48" s="241">
        <f>'[1]Прайс общий'!F10</f>
        <v>10190</v>
      </c>
      <c r="I48" s="241">
        <f>'[1]Прайс общий'!F19</f>
        <v>2730</v>
      </c>
      <c r="J48" s="241">
        <f>'[1]Прайс общий'!F26</f>
        <v>4100</v>
      </c>
      <c r="K48" s="241">
        <f>'[1]Прайс общий'!F57</f>
        <v>26940</v>
      </c>
      <c r="L48" s="241">
        <f>'[1]Прайс общий'!F248</f>
        <v>18300</v>
      </c>
      <c r="M48" s="241">
        <f>'[1]Прайс общий'!F56</f>
        <v>31820</v>
      </c>
      <c r="N48" s="241">
        <f>'[1]Прайс общий'!F54</f>
        <v>24570</v>
      </c>
      <c r="O48" s="241">
        <f>'[1]Прайс общий'!F74</f>
        <v>5200</v>
      </c>
      <c r="P48" s="241">
        <f>'[1]Прайс общий'!F560</f>
        <v>1010</v>
      </c>
      <c r="Q48" s="241">
        <f>'[1]Прайс общий'!F564</f>
        <v>1480</v>
      </c>
      <c r="R48" s="241">
        <f>'[1]Прайс общий'!F559</f>
        <v>1480</v>
      </c>
      <c r="S48" s="241">
        <f>'[1]Прайс общий'!F751</f>
        <v>19060</v>
      </c>
      <c r="T48" s="241">
        <f>'[1]Прайс общий'!F752</f>
        <v>17590</v>
      </c>
      <c r="U48" s="241">
        <f>'[1]Прайс общий'!F238</f>
        <v>22550</v>
      </c>
      <c r="V48" s="241">
        <f>'[1]Прайс общий'!F624</f>
        <v>3690</v>
      </c>
      <c r="W48" s="241">
        <f>'[1]Прайс общий'!F750</f>
        <v>16540</v>
      </c>
      <c r="X48" s="241">
        <f>'[1]Прайс общий'!F84</f>
        <v>20740</v>
      </c>
      <c r="Y48" s="241">
        <f>'[1]Прайс общий'!F235</f>
        <v>26570</v>
      </c>
      <c r="Z48" s="241">
        <f>'[1]Прайс общий'!F329</f>
        <v>1160</v>
      </c>
      <c r="AA48" s="241">
        <f>'[1]Прайс общий'!F629</f>
        <v>11830</v>
      </c>
      <c r="AB48" s="241">
        <f>'[1]Прайс общий'!F654</f>
        <v>12200</v>
      </c>
      <c r="AC48" s="241">
        <f>'[1]Прайс общий'!F673</f>
        <v>140</v>
      </c>
      <c r="AD48" s="472">
        <f>'[1]Прайс общий'!$F$522</f>
        <v>1375</v>
      </c>
      <c r="AE48" s="241">
        <f>AE47</f>
        <v>1375</v>
      </c>
      <c r="AF48" s="241">
        <f>AF47</f>
        <v>3030</v>
      </c>
      <c r="AG48" s="241">
        <f>AG47</f>
        <v>2920</v>
      </c>
      <c r="AH48" s="241">
        <f>AH47</f>
        <v>8720</v>
      </c>
    </row>
    <row r="49" spans="1:34">
      <c r="A49" s="234"/>
      <c r="B49" s="244" t="s">
        <v>198</v>
      </c>
      <c r="C49" s="237">
        <f>'[1]Прайс общий'!F40</f>
        <v>8190</v>
      </c>
      <c r="D49" s="237">
        <f>'[1]Прайс общий'!F19</f>
        <v>2730</v>
      </c>
      <c r="E49" s="237">
        <f>'[1]Прайс общий'!F26</f>
        <v>4100</v>
      </c>
      <c r="F49" s="237">
        <f>'[1]Прайс общий'!F59</f>
        <v>30660</v>
      </c>
      <c r="G49" s="237">
        <f>'[1]Прайс общий'!F674</f>
        <v>140</v>
      </c>
      <c r="H49" s="237">
        <f>'[1]Прайс общий'!F10</f>
        <v>10190</v>
      </c>
      <c r="I49" s="237">
        <f>'[1]Прайс общий'!F19</f>
        <v>2730</v>
      </c>
      <c r="J49" s="237">
        <f>'[1]Прайс общий'!F26</f>
        <v>4100</v>
      </c>
      <c r="K49" s="237">
        <f>'[1]Прайс общий'!F57</f>
        <v>26940</v>
      </c>
      <c r="L49" s="237">
        <f>'[1]Прайс общий'!F248</f>
        <v>18300</v>
      </c>
      <c r="M49" s="237">
        <f>'[1]Прайс общий'!F56</f>
        <v>31820</v>
      </c>
      <c r="N49" s="237">
        <f>'[1]Прайс общий'!F54</f>
        <v>24570</v>
      </c>
      <c r="O49" s="237">
        <f>'[1]Прайс общий'!F74</f>
        <v>5200</v>
      </c>
      <c r="P49" s="237">
        <f>'[1]Прайс общий'!F560</f>
        <v>1010</v>
      </c>
      <c r="Q49" s="237">
        <f>'[1]Прайс общий'!F564</f>
        <v>1480</v>
      </c>
      <c r="R49" s="237">
        <f>'[1]Прайс общий'!F559</f>
        <v>1480</v>
      </c>
      <c r="S49" s="237">
        <f>'[1]Прайс общий'!F751</f>
        <v>19060</v>
      </c>
      <c r="T49" s="237">
        <f>'[1]Прайс общий'!F752</f>
        <v>17590</v>
      </c>
      <c r="U49" s="237">
        <f>'[1]Прайс общий'!F238</f>
        <v>22550</v>
      </c>
      <c r="V49" s="237">
        <f>'[1]Прайс общий'!F624</f>
        <v>3690</v>
      </c>
      <c r="W49" s="237">
        <f>'[1]Прайс общий'!F750</f>
        <v>16540</v>
      </c>
      <c r="X49" s="237">
        <f>'[1]Прайс общий'!F84</f>
        <v>20740</v>
      </c>
      <c r="Y49" s="237">
        <f>'[1]Прайс общий'!F235</f>
        <v>26570</v>
      </c>
      <c r="Z49" s="237">
        <f>'[1]Прайс общий'!F329</f>
        <v>1160</v>
      </c>
      <c r="AA49" s="237">
        <f>'[1]Прайс общий'!F629</f>
        <v>11830</v>
      </c>
      <c r="AB49" s="237">
        <f>'[1]Прайс общий'!F654</f>
        <v>12200</v>
      </c>
      <c r="AC49" s="237">
        <f>'[1]Прайс общий'!F673</f>
        <v>140</v>
      </c>
      <c r="AD49" s="237">
        <f>'[1]Прайс общий'!F515</f>
        <v>2530</v>
      </c>
      <c r="AE49" s="237">
        <f>'[1]Прайс общий'!F519</f>
        <v>1375</v>
      </c>
      <c r="AF49" s="238">
        <f>'[1]Прайс общий'!F339</f>
        <v>3030</v>
      </c>
      <c r="AG49" s="238">
        <f>'[1]Прайс общий'!F338</f>
        <v>2920</v>
      </c>
      <c r="AH49" s="238">
        <f>'[1]Прайс общий'!F631</f>
        <v>8720</v>
      </c>
    </row>
    <row r="50" spans="1:34">
      <c r="A50" s="234"/>
      <c r="B50" s="239" t="s">
        <v>199</v>
      </c>
      <c r="C50" s="241">
        <f>'[1]Прайс общий'!F40</f>
        <v>8190</v>
      </c>
      <c r="D50" s="241">
        <f>'[1]Прайс общий'!F19</f>
        <v>2730</v>
      </c>
      <c r="E50" s="241">
        <f>'[1]Прайс общий'!F26</f>
        <v>4100</v>
      </c>
      <c r="F50" s="241">
        <f>'[1]Прайс общий'!F59</f>
        <v>30660</v>
      </c>
      <c r="G50" s="241">
        <f>'[1]Прайс общий'!F674</f>
        <v>140</v>
      </c>
      <c r="H50" s="241">
        <f>'[1]Прайс общий'!F10</f>
        <v>10190</v>
      </c>
      <c r="I50" s="241">
        <f>'[1]Прайс общий'!F19</f>
        <v>2730</v>
      </c>
      <c r="J50" s="241">
        <f>'[1]Прайс общий'!F26</f>
        <v>4100</v>
      </c>
      <c r="K50" s="241">
        <f>'[1]Прайс общий'!F57</f>
        <v>26940</v>
      </c>
      <c r="L50" s="241">
        <f>'[1]Прайс общий'!F248</f>
        <v>18300</v>
      </c>
      <c r="M50" s="241">
        <f>'[1]Прайс общий'!F56</f>
        <v>31820</v>
      </c>
      <c r="N50" s="241">
        <f>'[1]Прайс общий'!F54</f>
        <v>24570</v>
      </c>
      <c r="O50" s="241">
        <f>'[1]Прайс общий'!F74</f>
        <v>5200</v>
      </c>
      <c r="P50" s="241">
        <f>'[1]Прайс общий'!F560</f>
        <v>1010</v>
      </c>
      <c r="Q50" s="241">
        <f>'[1]Прайс общий'!F564</f>
        <v>1480</v>
      </c>
      <c r="R50" s="241">
        <f>'[1]Прайс общий'!F559</f>
        <v>1480</v>
      </c>
      <c r="S50" s="241">
        <f>'[1]Прайс общий'!F751</f>
        <v>19060</v>
      </c>
      <c r="T50" s="241">
        <f>'[1]Прайс общий'!F752</f>
        <v>17590</v>
      </c>
      <c r="U50" s="241">
        <f>'[1]Прайс общий'!F238</f>
        <v>22550</v>
      </c>
      <c r="V50" s="241">
        <f>'[1]Прайс общий'!F624</f>
        <v>3690</v>
      </c>
      <c r="W50" s="241">
        <f>'[1]Прайс общий'!F750</f>
        <v>16540</v>
      </c>
      <c r="X50" s="241">
        <f>'[1]Прайс общий'!F84</f>
        <v>20740</v>
      </c>
      <c r="Y50" s="241">
        <f>'[1]Прайс общий'!F235</f>
        <v>26570</v>
      </c>
      <c r="Z50" s="241">
        <f>'[1]Прайс общий'!F329</f>
        <v>1160</v>
      </c>
      <c r="AA50" s="241">
        <f>'[1]Прайс общий'!F629</f>
        <v>11830</v>
      </c>
      <c r="AB50" s="241">
        <f>'[1]Прайс общий'!F654</f>
        <v>12200</v>
      </c>
      <c r="AC50" s="241">
        <f>'[1]Прайс общий'!F673</f>
        <v>140</v>
      </c>
      <c r="AD50" s="472">
        <f>'[1]Прайс общий'!$F$522</f>
        <v>1375</v>
      </c>
      <c r="AE50" s="241">
        <f>AE49</f>
        <v>1375</v>
      </c>
      <c r="AF50" s="241">
        <f>AF49</f>
        <v>3030</v>
      </c>
      <c r="AG50" s="241">
        <f>AG49</f>
        <v>2920</v>
      </c>
      <c r="AH50" s="241">
        <f>AH49</f>
        <v>8720</v>
      </c>
    </row>
    <row r="51" spans="1:34">
      <c r="A51" s="234"/>
      <c r="B51" s="244" t="s">
        <v>918</v>
      </c>
      <c r="C51" s="237">
        <f>'[1]Прайс общий'!F40</f>
        <v>8190</v>
      </c>
      <c r="D51" s="237">
        <f>'[1]Прайс общий'!F19</f>
        <v>2730</v>
      </c>
      <c r="E51" s="237">
        <f>'[1]Прайс общий'!F26</f>
        <v>4100</v>
      </c>
      <c r="F51" s="237">
        <f>'[1]Прайс общий'!F59</f>
        <v>30660</v>
      </c>
      <c r="G51" s="237">
        <f>'[1]Прайс общий'!F674</f>
        <v>140</v>
      </c>
      <c r="H51" s="237">
        <f>'[1]Прайс общий'!F10</f>
        <v>10190</v>
      </c>
      <c r="I51" s="237">
        <f>'[1]Прайс общий'!F19</f>
        <v>2730</v>
      </c>
      <c r="J51" s="237">
        <f>'[1]Прайс общий'!F26</f>
        <v>4100</v>
      </c>
      <c r="K51" s="237">
        <f>'[1]Прайс общий'!F57</f>
        <v>26940</v>
      </c>
      <c r="L51" s="237">
        <f>'[1]Прайс общий'!F248</f>
        <v>18300</v>
      </c>
      <c r="M51" s="237">
        <f>'[1]Прайс общий'!F56</f>
        <v>31820</v>
      </c>
      <c r="N51" s="237">
        <f>'[1]Прайс общий'!F54</f>
        <v>24570</v>
      </c>
      <c r="O51" s="237">
        <f>'[1]Прайс общий'!F74</f>
        <v>5200</v>
      </c>
      <c r="P51" s="237">
        <f>'[1]Прайс общий'!F560</f>
        <v>1010</v>
      </c>
      <c r="Q51" s="237">
        <f>'[1]Прайс общий'!F564</f>
        <v>1480</v>
      </c>
      <c r="R51" s="237">
        <f>'[1]Прайс общий'!F559</f>
        <v>1480</v>
      </c>
      <c r="S51" s="237">
        <f>'[1]Прайс общий'!F751</f>
        <v>19060</v>
      </c>
      <c r="T51" s="237">
        <f>'[1]Прайс общий'!F752</f>
        <v>17590</v>
      </c>
      <c r="U51" s="237">
        <f>'[1]Прайс общий'!F238</f>
        <v>22550</v>
      </c>
      <c r="V51" s="237">
        <f>'[1]Прайс общий'!F624</f>
        <v>3690</v>
      </c>
      <c r="W51" s="237">
        <f>'[1]Прайс общий'!F750</f>
        <v>16540</v>
      </c>
      <c r="X51" s="237">
        <f>'[1]Прайс общий'!F84</f>
        <v>20740</v>
      </c>
      <c r="Y51" s="237">
        <f>'[1]Прайс общий'!F235</f>
        <v>26570</v>
      </c>
      <c r="Z51" s="237">
        <f>'[1]Прайс общий'!F329</f>
        <v>1160</v>
      </c>
      <c r="AA51" s="237">
        <f>'[1]Прайс общий'!F629</f>
        <v>11830</v>
      </c>
      <c r="AB51" s="237">
        <f>'[1]Прайс общий'!F654</f>
        <v>12200</v>
      </c>
      <c r="AC51" s="237">
        <f>'[1]Прайс общий'!F673</f>
        <v>140</v>
      </c>
      <c r="AD51" s="237">
        <f>'[1]Прайс общий'!F515</f>
        <v>2530</v>
      </c>
      <c r="AE51" s="237">
        <f>'[1]Прайс общий'!F519</f>
        <v>1375</v>
      </c>
      <c r="AF51" s="238">
        <f>'[1]Прайс общий'!F339</f>
        <v>3030</v>
      </c>
      <c r="AG51" s="238">
        <f>'[1]Прайс общий'!F338</f>
        <v>2920</v>
      </c>
      <c r="AH51" s="238">
        <f>'[1]Прайс общий'!F631</f>
        <v>8720</v>
      </c>
    </row>
    <row r="52" spans="1:34">
      <c r="A52" s="234"/>
      <c r="B52" s="257" t="s">
        <v>919</v>
      </c>
      <c r="C52" s="241">
        <f>'[1]Прайс общий'!F40</f>
        <v>8190</v>
      </c>
      <c r="D52" s="241">
        <f>'[1]Прайс общий'!F19</f>
        <v>2730</v>
      </c>
      <c r="E52" s="241">
        <f>'[1]Прайс общий'!F26</f>
        <v>4100</v>
      </c>
      <c r="F52" s="241">
        <f>'[1]Прайс общий'!F59</f>
        <v>30660</v>
      </c>
      <c r="G52" s="241">
        <f>'[1]Прайс общий'!F674</f>
        <v>140</v>
      </c>
      <c r="H52" s="241">
        <f>'[1]Прайс общий'!F10</f>
        <v>10190</v>
      </c>
      <c r="I52" s="241">
        <f>'[1]Прайс общий'!F19</f>
        <v>2730</v>
      </c>
      <c r="J52" s="241">
        <f>'[1]Прайс общий'!F26</f>
        <v>4100</v>
      </c>
      <c r="K52" s="241">
        <f>'[1]Прайс общий'!F57</f>
        <v>26940</v>
      </c>
      <c r="L52" s="241">
        <f>'[1]Прайс общий'!F248</f>
        <v>18300</v>
      </c>
      <c r="M52" s="241">
        <f>'[1]Прайс общий'!F56</f>
        <v>31820</v>
      </c>
      <c r="N52" s="241">
        <f>'[1]Прайс общий'!F54</f>
        <v>24570</v>
      </c>
      <c r="O52" s="241">
        <f>'[1]Прайс общий'!F74</f>
        <v>5200</v>
      </c>
      <c r="P52" s="241">
        <f>'[1]Прайс общий'!F560</f>
        <v>1010</v>
      </c>
      <c r="Q52" s="241">
        <f>'[1]Прайс общий'!F564</f>
        <v>1480</v>
      </c>
      <c r="R52" s="241">
        <f>'[1]Прайс общий'!F559</f>
        <v>1480</v>
      </c>
      <c r="S52" s="241">
        <f>'[1]Прайс общий'!F751</f>
        <v>19060</v>
      </c>
      <c r="T52" s="241">
        <f>'[1]Прайс общий'!F752</f>
        <v>17590</v>
      </c>
      <c r="U52" s="241">
        <f>'[1]Прайс общий'!F238</f>
        <v>22550</v>
      </c>
      <c r="V52" s="241">
        <f>'[1]Прайс общий'!F624</f>
        <v>3690</v>
      </c>
      <c r="W52" s="241">
        <f>'[1]Прайс общий'!F750</f>
        <v>16540</v>
      </c>
      <c r="X52" s="241">
        <f>'[1]Прайс общий'!F84</f>
        <v>20740</v>
      </c>
      <c r="Y52" s="241">
        <f>'[1]Прайс общий'!F235</f>
        <v>26570</v>
      </c>
      <c r="Z52" s="241">
        <f>'[1]Прайс общий'!F329</f>
        <v>1160</v>
      </c>
      <c r="AA52" s="241">
        <f>'[1]Прайс общий'!F629</f>
        <v>11830</v>
      </c>
      <c r="AB52" s="241">
        <f>'[1]Прайс общий'!F654</f>
        <v>12200</v>
      </c>
      <c r="AC52" s="241">
        <f>'[1]Прайс общий'!F673</f>
        <v>140</v>
      </c>
      <c r="AD52" s="472">
        <f>'[1]Прайс общий'!$F$522</f>
        <v>1375</v>
      </c>
      <c r="AE52" s="241">
        <f>AE51</f>
        <v>1375</v>
      </c>
      <c r="AF52" s="241">
        <f>AF51</f>
        <v>3030</v>
      </c>
      <c r="AG52" s="241">
        <f>AG51</f>
        <v>2920</v>
      </c>
      <c r="AH52" s="241">
        <f>AH51</f>
        <v>8720</v>
      </c>
    </row>
    <row r="53" spans="1:34">
      <c r="A53" s="254">
        <v>170</v>
      </c>
      <c r="B53" s="231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55"/>
    </row>
    <row r="54" spans="1:34">
      <c r="A54" s="258"/>
      <c r="B54" s="235" t="s">
        <v>200</v>
      </c>
      <c r="C54" s="237">
        <f>'[1]Прайс общий'!F40</f>
        <v>8190</v>
      </c>
      <c r="D54" s="237">
        <f>'[1]Прайс общий'!F19</f>
        <v>2730</v>
      </c>
      <c r="E54" s="237">
        <f>'[1]Прайс общий'!F26</f>
        <v>4100</v>
      </c>
      <c r="F54" s="237">
        <f>'[1]Прайс общий'!F59</f>
        <v>30660</v>
      </c>
      <c r="G54" s="237">
        <f>'[1]Прайс общий'!F674</f>
        <v>140</v>
      </c>
      <c r="H54" s="237">
        <f>'[1]Прайс общий'!F10</f>
        <v>10190</v>
      </c>
      <c r="I54" s="237">
        <f>'[1]Прайс общий'!F19</f>
        <v>2730</v>
      </c>
      <c r="J54" s="237">
        <f>'[1]Прайс общий'!F26</f>
        <v>4100</v>
      </c>
      <c r="K54" s="237">
        <f>'[1]Прайс общий'!F57</f>
        <v>26940</v>
      </c>
      <c r="L54" s="237">
        <f>'[1]Прайс общий'!F248</f>
        <v>18300</v>
      </c>
      <c r="M54" s="237">
        <f>'[1]Прайс общий'!F56</f>
        <v>31820</v>
      </c>
      <c r="N54" s="237">
        <f>'[1]Прайс общий'!F54</f>
        <v>24570</v>
      </c>
      <c r="O54" s="237">
        <f>'[1]Прайс общий'!F74</f>
        <v>5200</v>
      </c>
      <c r="P54" s="237">
        <f>'[1]Прайс общий'!F560</f>
        <v>1010</v>
      </c>
      <c r="Q54" s="237">
        <f>'[1]Прайс общий'!F564</f>
        <v>1480</v>
      </c>
      <c r="R54" s="237">
        <f>'[1]Прайс общий'!F559</f>
        <v>1480</v>
      </c>
      <c r="S54" s="237">
        <f>'[1]Прайс общий'!F751</f>
        <v>19060</v>
      </c>
      <c r="T54" s="237">
        <f>'[1]Прайс общий'!F752</f>
        <v>17590</v>
      </c>
      <c r="U54" s="237">
        <f>'[1]Прайс общий'!F238</f>
        <v>22550</v>
      </c>
      <c r="V54" s="237">
        <f>'[1]Прайс общий'!F624</f>
        <v>3690</v>
      </c>
      <c r="W54" s="237">
        <f>'[1]Прайс общий'!F750</f>
        <v>16540</v>
      </c>
      <c r="X54" s="237">
        <f>'[1]Прайс общий'!F84</f>
        <v>20740</v>
      </c>
      <c r="Y54" s="237">
        <f>'[1]Прайс общий'!F235</f>
        <v>26570</v>
      </c>
      <c r="Z54" s="237">
        <f>'[1]Прайс общий'!F329</f>
        <v>1160</v>
      </c>
      <c r="AA54" s="237">
        <f>'[1]Прайс общий'!F629</f>
        <v>11830</v>
      </c>
      <c r="AB54" s="237">
        <f>'[1]Прайс общий'!F654</f>
        <v>12200</v>
      </c>
      <c r="AC54" s="237">
        <f>'[1]Прайс общий'!F673</f>
        <v>140</v>
      </c>
      <c r="AD54" s="237">
        <f>'[1]Прайс общий'!F515</f>
        <v>2530</v>
      </c>
      <c r="AE54" s="237">
        <f>'[1]Прайс общий'!F519</f>
        <v>1375</v>
      </c>
      <c r="AF54" s="238">
        <f>'[1]Прайс общий'!F339</f>
        <v>3030</v>
      </c>
      <c r="AG54" s="238">
        <f>'[1]Прайс общий'!F338</f>
        <v>2920</v>
      </c>
      <c r="AH54" s="238" t="s">
        <v>982</v>
      </c>
    </row>
    <row r="55" spans="1:34">
      <c r="A55" s="259"/>
      <c r="B55" s="239" t="s">
        <v>201</v>
      </c>
      <c r="C55" s="241">
        <f>'[1]Прайс общий'!F40</f>
        <v>8190</v>
      </c>
      <c r="D55" s="241">
        <f>'[1]Прайс общий'!F19</f>
        <v>2730</v>
      </c>
      <c r="E55" s="247">
        <f>'[1]Прайс общий'!F26</f>
        <v>4100</v>
      </c>
      <c r="F55" s="240">
        <f>'[1]Прайс общий'!F59</f>
        <v>30660</v>
      </c>
      <c r="G55" s="240">
        <f>'[1]Прайс общий'!F674</f>
        <v>140</v>
      </c>
      <c r="H55" s="241">
        <f>'[1]Прайс общий'!F10</f>
        <v>10190</v>
      </c>
      <c r="I55" s="241">
        <f>'[1]Прайс общий'!F19</f>
        <v>2730</v>
      </c>
      <c r="J55" s="241">
        <f>'[1]Прайс общий'!F26</f>
        <v>4100</v>
      </c>
      <c r="K55" s="241">
        <f>'[1]Прайс общий'!F57</f>
        <v>26940</v>
      </c>
      <c r="L55" s="241">
        <f>'[1]Прайс общий'!F248</f>
        <v>18300</v>
      </c>
      <c r="M55" s="241">
        <f>'[1]Прайс общий'!F56</f>
        <v>31820</v>
      </c>
      <c r="N55" s="241">
        <f>'[1]Прайс общий'!F54</f>
        <v>24570</v>
      </c>
      <c r="O55" s="241">
        <f>'[1]Прайс общий'!F74</f>
        <v>5200</v>
      </c>
      <c r="P55" s="241">
        <f>'[1]Прайс общий'!F560</f>
        <v>1010</v>
      </c>
      <c r="Q55" s="241">
        <f>'[1]Прайс общий'!F564</f>
        <v>1480</v>
      </c>
      <c r="R55" s="241">
        <f>'[1]Прайс общий'!F559</f>
        <v>1480</v>
      </c>
      <c r="S55" s="241">
        <f>'[1]Прайс общий'!F751</f>
        <v>19060</v>
      </c>
      <c r="T55" s="241">
        <f>'[1]Прайс общий'!F752</f>
        <v>17590</v>
      </c>
      <c r="U55" s="241">
        <f>'[1]Прайс общий'!F238</f>
        <v>22550</v>
      </c>
      <c r="V55" s="241">
        <f>'[1]Прайс общий'!F624</f>
        <v>3690</v>
      </c>
      <c r="W55" s="241">
        <f>'[1]Прайс общий'!F750</f>
        <v>16540</v>
      </c>
      <c r="X55" s="241">
        <f>'[1]Прайс общий'!F84</f>
        <v>20740</v>
      </c>
      <c r="Y55" s="241">
        <f>'[1]Прайс общий'!F235</f>
        <v>26570</v>
      </c>
      <c r="Z55" s="241">
        <f>'[1]Прайс общий'!F329</f>
        <v>1160</v>
      </c>
      <c r="AA55" s="241">
        <f>'[1]Прайс общий'!F629</f>
        <v>11830</v>
      </c>
      <c r="AB55" s="241">
        <f>'[1]Прайс общий'!F654</f>
        <v>12200</v>
      </c>
      <c r="AC55" s="241">
        <f>'[1]Прайс общий'!F673</f>
        <v>140</v>
      </c>
      <c r="AD55" s="472">
        <f>'[1]Прайс общий'!$F$522</f>
        <v>1375</v>
      </c>
      <c r="AE55" s="241">
        <f>AE54</f>
        <v>1375</v>
      </c>
      <c r="AF55" s="241">
        <f>AF54</f>
        <v>3030</v>
      </c>
      <c r="AG55" s="241">
        <f>AG54</f>
        <v>2920</v>
      </c>
      <c r="AH55" s="241" t="s">
        <v>982</v>
      </c>
    </row>
    <row r="56" spans="1:34" ht="15" customHeight="1">
      <c r="A56" s="570"/>
      <c r="B56" s="570"/>
      <c r="C56" s="572"/>
      <c r="D56" s="574"/>
      <c r="E56" s="574"/>
      <c r="F56" s="574"/>
      <c r="G56" s="574"/>
      <c r="H56" s="574"/>
      <c r="I56" s="574"/>
      <c r="J56" s="574"/>
      <c r="K56" s="574"/>
      <c r="L56" s="574"/>
      <c r="M56" s="574"/>
      <c r="N56" s="574"/>
      <c r="O56" s="574"/>
      <c r="P56" s="574"/>
      <c r="Q56" s="574"/>
      <c r="R56" s="574"/>
      <c r="S56" s="581"/>
      <c r="T56" s="582"/>
      <c r="U56" s="574"/>
      <c r="V56" s="574"/>
      <c r="W56" s="583"/>
      <c r="X56" s="570"/>
      <c r="Y56" s="570"/>
      <c r="Z56" s="570"/>
      <c r="AA56" s="570"/>
      <c r="AB56" s="570"/>
      <c r="AC56" s="570"/>
      <c r="AD56" s="577"/>
      <c r="AE56" s="578"/>
      <c r="AF56" s="574"/>
      <c r="AG56" s="574"/>
      <c r="AH56" s="579"/>
    </row>
    <row r="57" spans="1:34">
      <c r="A57" s="571"/>
      <c r="B57" s="571"/>
      <c r="C57" s="573"/>
      <c r="D57" s="356"/>
      <c r="E57" s="356"/>
      <c r="F57" s="356"/>
      <c r="G57" s="356"/>
      <c r="H57" s="356"/>
      <c r="I57" s="356"/>
      <c r="J57" s="356"/>
      <c r="K57" s="356"/>
      <c r="L57" s="572"/>
      <c r="M57" s="356"/>
      <c r="N57" s="356"/>
      <c r="O57" s="356"/>
      <c r="P57" s="356"/>
      <c r="Q57" s="357"/>
      <c r="R57" s="357"/>
      <c r="S57" s="356"/>
      <c r="T57" s="356"/>
      <c r="U57" s="572"/>
      <c r="V57" s="572"/>
      <c r="W57" s="584"/>
      <c r="X57" s="358"/>
      <c r="Y57" s="358"/>
      <c r="Z57" s="358"/>
      <c r="AA57" s="358"/>
      <c r="AB57" s="358"/>
      <c r="AC57" s="358"/>
      <c r="AD57" s="359"/>
      <c r="AE57" s="359"/>
      <c r="AF57" s="359"/>
      <c r="AG57" s="359"/>
      <c r="AH57" s="580"/>
    </row>
    <row r="58" spans="1:34">
      <c r="A58" s="561" t="s">
        <v>949</v>
      </c>
      <c r="B58" s="561" t="s">
        <v>106</v>
      </c>
      <c r="C58" s="560" t="s">
        <v>950</v>
      </c>
      <c r="D58" s="559" t="s">
        <v>951</v>
      </c>
      <c r="E58" s="559"/>
      <c r="F58" s="559"/>
      <c r="G58" s="559"/>
      <c r="H58" s="559" t="s">
        <v>952</v>
      </c>
      <c r="I58" s="559"/>
      <c r="J58" s="559"/>
      <c r="K58" s="559"/>
      <c r="L58" s="559" t="s">
        <v>27</v>
      </c>
      <c r="M58" s="559" t="s">
        <v>953</v>
      </c>
      <c r="N58" s="559"/>
      <c r="O58" s="559"/>
      <c r="P58" s="559" t="s">
        <v>137</v>
      </c>
      <c r="Q58" s="559"/>
      <c r="R58" s="559"/>
      <c r="S58" s="586" t="s">
        <v>954</v>
      </c>
      <c r="T58" s="587"/>
      <c r="U58" s="559" t="s">
        <v>955</v>
      </c>
      <c r="V58" s="559" t="s">
        <v>32</v>
      </c>
      <c r="W58" s="576" t="s">
        <v>956</v>
      </c>
      <c r="X58" s="563" t="s">
        <v>957</v>
      </c>
      <c r="Y58" s="563"/>
      <c r="Z58" s="563"/>
      <c r="AA58" s="563"/>
      <c r="AB58" s="563"/>
      <c r="AC58" s="563"/>
      <c r="AD58" s="564" t="s">
        <v>958</v>
      </c>
      <c r="AE58" s="565"/>
      <c r="AF58" s="589" t="s">
        <v>1002</v>
      </c>
      <c r="AG58" s="589"/>
      <c r="AH58" s="568" t="s">
        <v>959</v>
      </c>
    </row>
    <row r="59" spans="1:34">
      <c r="A59" s="562"/>
      <c r="B59" s="562"/>
      <c r="C59" s="585"/>
      <c r="D59" s="450" t="s">
        <v>960</v>
      </c>
      <c r="E59" s="450" t="s">
        <v>961</v>
      </c>
      <c r="F59" s="450" t="s">
        <v>962</v>
      </c>
      <c r="G59" s="450" t="s">
        <v>963</v>
      </c>
      <c r="H59" s="450" t="s">
        <v>964</v>
      </c>
      <c r="I59" s="450" t="s">
        <v>960</v>
      </c>
      <c r="J59" s="450" t="s">
        <v>961</v>
      </c>
      <c r="K59" s="450" t="s">
        <v>962</v>
      </c>
      <c r="L59" s="560"/>
      <c r="M59" s="450" t="s">
        <v>962</v>
      </c>
      <c r="N59" s="450" t="s">
        <v>965</v>
      </c>
      <c r="O59" s="450" t="s">
        <v>966</v>
      </c>
      <c r="P59" s="450" t="s">
        <v>967</v>
      </c>
      <c r="Q59" s="223" t="s">
        <v>968</v>
      </c>
      <c r="R59" s="223" t="s">
        <v>969</v>
      </c>
      <c r="S59" s="450" t="s">
        <v>970</v>
      </c>
      <c r="T59" s="450" t="s">
        <v>971</v>
      </c>
      <c r="U59" s="560"/>
      <c r="V59" s="560"/>
      <c r="W59" s="588"/>
      <c r="X59" s="224" t="s">
        <v>972</v>
      </c>
      <c r="Y59" s="224" t="s">
        <v>973</v>
      </c>
      <c r="Z59" s="224" t="s">
        <v>974</v>
      </c>
      <c r="AA59" s="224" t="s">
        <v>975</v>
      </c>
      <c r="AB59" s="224" t="s">
        <v>976</v>
      </c>
      <c r="AC59" s="224" t="s">
        <v>977</v>
      </c>
      <c r="AD59" s="476" t="s">
        <v>978</v>
      </c>
      <c r="AE59" s="476" t="s">
        <v>979</v>
      </c>
      <c r="AF59" s="476" t="s">
        <v>980</v>
      </c>
      <c r="AG59" s="476" t="s">
        <v>971</v>
      </c>
      <c r="AH59" s="569"/>
    </row>
    <row r="60" spans="1:34">
      <c r="A60" s="260" t="s">
        <v>981</v>
      </c>
      <c r="B60" s="261"/>
      <c r="C60" s="262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2"/>
      <c r="Z60" s="262"/>
      <c r="AA60" s="262"/>
      <c r="AB60" s="262"/>
      <c r="AC60" s="262"/>
      <c r="AD60" s="262"/>
      <c r="AE60" s="245"/>
      <c r="AF60" s="245"/>
      <c r="AG60" s="245"/>
      <c r="AH60" s="246"/>
    </row>
    <row r="61" spans="1:34">
      <c r="A61" s="263">
        <v>120</v>
      </c>
      <c r="B61" s="264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6"/>
      <c r="AA61" s="266"/>
      <c r="AB61" s="266"/>
      <c r="AC61" s="266"/>
      <c r="AD61" s="266"/>
      <c r="AE61" s="267"/>
      <c r="AF61" s="267"/>
      <c r="AG61" s="267"/>
      <c r="AH61" s="268"/>
    </row>
    <row r="62" spans="1:34">
      <c r="A62" s="269"/>
      <c r="B62" s="270" t="s">
        <v>921</v>
      </c>
      <c r="C62" s="271">
        <f>IFERROR('[1]Прайс ГМ аксессуарs РРЦ MOne'!C62*(1-'[1]Прайс ГМ аксессуарs ОПТ MOne'!$C$2),"-")</f>
        <v>22110</v>
      </c>
      <c r="D62" s="271">
        <f>IFERROR('[1]Прайс ГМ аксессуарs РРЦ MOne'!D62*(1-'[1]Прайс ГМ аксессуарs ОПТ MOne'!$C$2),"-")</f>
        <v>4100</v>
      </c>
      <c r="E62" s="271">
        <f>IFERROR('[1]Прайс ГМ аксессуарs РРЦ MOne'!E62*(1-'[1]Прайс ГМ аксессуарs ОПТ MOne'!$C$2),"-")</f>
        <v>6150</v>
      </c>
      <c r="F62" s="271">
        <f>IFERROR('[1]Прайс ГМ аксессуарs РРЦ MOne'!F62*(1-'[1]Прайс ГМ аксессуарs ОПТ MOne'!$C$2),"-")</f>
        <v>16170</v>
      </c>
      <c r="G62" s="271">
        <f>IFERROR('[1]Прайс ГМ аксессуарs РРЦ MOne'!G62*(1-'[1]Прайс ГМ аксессуарs ОПТ MOne'!$C$2),"-")</f>
        <v>7930</v>
      </c>
      <c r="H62" s="271">
        <f>IFERROR('[1]Прайс ГМ аксессуарs РРЦ MOne'!H62*(1-'[1]Прайс ГМ аксессуарs ОПТ MOne'!$C$2),"-")</f>
        <v>2050</v>
      </c>
      <c r="I62" s="271">
        <f>IFERROR('[1]Прайс ГМ аксессуарs РРЦ MOne'!I62*(1-'[1]Прайс ГМ аксессуарs ОПТ MOne'!$C$2),"-")</f>
        <v>4100</v>
      </c>
      <c r="J62" s="271">
        <f>IFERROR('[1]Прайс ГМ аксессуарs РРЦ MOne'!J62*(1-'[1]Прайс ГМ аксессуарs ОПТ MOne'!$C$2),"-")</f>
        <v>6150</v>
      </c>
      <c r="K62" s="271">
        <f>IFERROR('[1]Прайс ГМ аксессуарs РРЦ MOne'!K62*(1-'[1]Прайс ГМ аксессуарs ОПТ MOne'!$C$2),"-")</f>
        <v>11030</v>
      </c>
      <c r="L62" s="271">
        <f>IFERROR('[1]Прайс ГМ аксессуарs РРЦ MOne'!L62*(1-'[1]Прайс ГМ аксессуарs ОПТ MOne'!$C$2),"-")</f>
        <v>3630</v>
      </c>
      <c r="M62" s="271">
        <f>IFERROR('[1]Прайс ГМ аксессуарs РРЦ MOne'!M62*(1-'[1]Прайс ГМ аксессуарs ОПТ MOne'!$C$2),"-")</f>
        <v>22790</v>
      </c>
      <c r="N62" s="271">
        <f>IFERROR('[1]Прайс ГМ аксессуарs РРЦ MOne'!N62*(1-'[1]Прайс ГМ аксессуарs ОПТ MOne'!$C$2),"-")</f>
        <v>20740</v>
      </c>
      <c r="O62" s="271">
        <f>IFERROR('[1]Прайс ГМ аксессуарs РРЦ MOne'!O62*(1-'[1]Прайс ГМ аксессуарs ОПТ MOne'!$C$2),"-")</f>
        <v>18850</v>
      </c>
      <c r="P62" s="272">
        <f>IFERROR('[1]Прайс ГМ аксессуарs РРЦ MOne'!P62*(1-'[1]Прайс ГМ аксессуарs ОПТ MOne'!$C$2),"-")</f>
        <v>10710</v>
      </c>
      <c r="Q62" s="272">
        <f>IFERROR('[1]Прайс ГМ аксессуарs РРЦ MOne'!Q62*(1-'[1]Прайс ГМ аксессуарs ОПТ MOne'!$C$2),"-")</f>
        <v>14440</v>
      </c>
      <c r="R62" s="272">
        <f>IFERROR('[1]Прайс ГМ аксессуарs РРЦ MOne'!R62*(1-'[1]Прайс ГМ аксессуарs ОПТ MOne'!$C$2),"-")</f>
        <v>18850</v>
      </c>
      <c r="S62" s="271">
        <f>IFERROR('[1]Прайс ГМ аксессуарs РРЦ MOne'!S62*(1-'[1]Прайс ГМ аксессуарs ОПТ MOne'!$C$2),"-")</f>
        <v>20160</v>
      </c>
      <c r="T62" s="271">
        <f>IFERROR('[1]Прайс ГМ аксессуарs РРЦ MOne'!T62*(1-'[1]Прайс ГМ аксессуарs ОПТ MOne'!$C$2),"-")</f>
        <v>24260</v>
      </c>
      <c r="U62" s="271">
        <f>IFERROR('[1]Прайс ГМ аксессуарs РРЦ MOne'!U62*(1-'[1]Прайс ГМ аксессуарs ОПТ MOne'!$C$2),"-")</f>
        <v>5200</v>
      </c>
      <c r="V62" s="271">
        <f>IFERROR('[1]Прайс ГМ аксессуарs РРЦ MOne'!V62*(1-'[1]Прайс ГМ аксессуарs ОПТ MOne'!$C$2),"-")</f>
        <v>8720</v>
      </c>
      <c r="W62" s="271">
        <f>IFERROR('[1]Прайс ГМ аксессуарs РРЦ MOne'!W62*(1-'[1]Прайс ГМ аксессуарs ОПТ MOne'!$C$2),"-")</f>
        <v>42000</v>
      </c>
      <c r="X62" s="271">
        <f>IFERROR('[1]Прайс ГМ аксессуарs РРЦ MOne'!X62*(1-'[1]Прайс ГМ аксессуарs ОПТ MOne'!$C$2),"-")</f>
        <v>26940</v>
      </c>
      <c r="Y62" s="271">
        <f>IFERROR('[1]Прайс ГМ аксессуарs РРЦ MOne'!Y62*(1-'[1]Прайс ГМ аксессуарs ОПТ MOne'!$C$2),"-")</f>
        <v>35600</v>
      </c>
      <c r="Z62" s="273">
        <f>IFERROR('[1]Прайс ГМ аксессуарs РРЦ MOne'!Z62*(1-'[1]Прайс ГМ аксессуарs ОПТ MOne'!$C$2),"-")</f>
        <v>30300</v>
      </c>
      <c r="AA62" s="273">
        <f>IFERROR('[1]Прайс ГМ аксессуарs РРЦ MOne'!AA62*(1-'[1]Прайс ГМ аксессуарs ОПТ MOne'!$C$2),"-")</f>
        <v>22790</v>
      </c>
      <c r="AB62" s="273">
        <f>IFERROR('[1]Прайс ГМ аксессуарs РРЦ MOne'!AB62*(1-'[1]Прайс ГМ аксессуарs ОПТ MOne'!$C$2),"-")</f>
        <v>22790</v>
      </c>
      <c r="AC62" s="273">
        <f>IFERROR('[1]Прайс ГМ аксессуарs РРЦ MOne'!AC62*(1-'[1]Прайс ГМ аксессуарs ОПТ MOne'!$C$2),"-")</f>
        <v>36230</v>
      </c>
      <c r="AD62" s="238">
        <f>IFERROR('[1]Прайс ГМ аксессуарs РРЦ MOne'!AD62*(1-'[1]Прайс ГМ аксессуарs ОПТ MOne'!$C$2),"-")</f>
        <v>1375</v>
      </c>
      <c r="AE62" s="238">
        <f>IFERROR('[1]Прайс ГМ аксессуарs РРЦ MOne'!AE62*(1-'[1]Прайс ГМ аксессуарs ОПТ MOne'!$C$2),"-")</f>
        <v>1694.0000000000002</v>
      </c>
      <c r="AF62" s="238">
        <f>IFERROR('[1]Прайс ГМ аксессуарs РРЦ MOne'!AF62*(1-'[1]Прайс ГМ аксессуарs ОПТ MOne'!$C$2),"-")</f>
        <v>2520</v>
      </c>
      <c r="AG62" s="238">
        <f>IFERROR('[1]Прайс ГМ аксессуарs РРЦ MOne'!AG62*(1-'[1]Прайс ГМ аксессуарs ОПТ MOne'!$C$2),"-")</f>
        <v>3420</v>
      </c>
      <c r="AH62" s="238" t="str">
        <f>IFERROR('[1]Прайс ГМ аксессуарs РРЦ MOne'!AH62*(1-'[1]Прайс ГМ аксессуарs ОПТ MOne'!$C$2),"-")</f>
        <v>-</v>
      </c>
    </row>
    <row r="63" spans="1:34">
      <c r="A63" s="274"/>
      <c r="B63" s="275" t="s">
        <v>202</v>
      </c>
      <c r="C63" s="276">
        <f>IFERROR('[1]Прайс ГМ аксессуарs РРЦ MOne'!C63*(1-'[1]Прайс ГМ аксессуарs ОПТ MOne'!$C$2),"-")</f>
        <v>22110</v>
      </c>
      <c r="D63" s="277">
        <f>IFERROR('[1]Прайс ГМ аксессуарs РРЦ MOne'!D63*(1-'[1]Прайс ГМ аксессуарs ОПТ MOne'!$C$2),"-")</f>
        <v>4100</v>
      </c>
      <c r="E63" s="276">
        <f>IFERROR('[1]Прайс ГМ аксессуарs РРЦ MOne'!E63*(1-'[1]Прайс ГМ аксессуарs ОПТ MOne'!$C$2),"-")</f>
        <v>6150</v>
      </c>
      <c r="F63" s="276">
        <f>IFERROR('[1]Прайс ГМ аксессуарs РРЦ MOne'!F63*(1-'[1]Прайс ГМ аксессуарs ОПТ MOne'!$C$2),"-")</f>
        <v>16170</v>
      </c>
      <c r="G63" s="276">
        <f>IFERROR('[1]Прайс ГМ аксессуарs РРЦ MOne'!G63*(1-'[1]Прайс ГМ аксессуарs ОПТ MOne'!$C$2),"-")</f>
        <v>7930</v>
      </c>
      <c r="H63" s="276">
        <f>IFERROR('[1]Прайс ГМ аксессуарs РРЦ MOne'!H63*(1-'[1]Прайс ГМ аксессуарs ОПТ MOne'!$C$2),"-")</f>
        <v>2050</v>
      </c>
      <c r="I63" s="276">
        <f>IFERROR('[1]Прайс ГМ аксессуарs РРЦ MOne'!I63*(1-'[1]Прайс ГМ аксессуарs ОПТ MOne'!$C$2),"-")</f>
        <v>4100</v>
      </c>
      <c r="J63" s="276">
        <f>IFERROR('[1]Прайс ГМ аксессуарs РРЦ MOne'!J63*(1-'[1]Прайс ГМ аксессуарs ОПТ MOne'!$C$2),"-")</f>
        <v>6150</v>
      </c>
      <c r="K63" s="276">
        <f>IFERROR('[1]Прайс ГМ аксессуарs РРЦ MOne'!K63*(1-'[1]Прайс ГМ аксессуарs ОПТ MOne'!$C$2),"-")</f>
        <v>11030</v>
      </c>
      <c r="L63" s="276">
        <f>IFERROR('[1]Прайс ГМ аксессуарs РРЦ MOne'!L63*(1-'[1]Прайс ГМ аксессуарs ОПТ MOne'!$C$2),"-")</f>
        <v>3630</v>
      </c>
      <c r="M63" s="276">
        <f>IFERROR('[1]Прайс ГМ аксессуарs РРЦ MOne'!M63*(1-'[1]Прайс ГМ аксессуарs ОПТ MOne'!$C$2),"-")</f>
        <v>22790</v>
      </c>
      <c r="N63" s="276">
        <f>IFERROR('[1]Прайс ГМ аксессуарs РРЦ MOne'!N63*(1-'[1]Прайс ГМ аксессуарs ОПТ MOne'!$C$2),"-")</f>
        <v>20740</v>
      </c>
      <c r="O63" s="276">
        <f>IFERROR('[1]Прайс ГМ аксессуарs РРЦ MOne'!O63*(1-'[1]Прайс ГМ аксессуарs ОПТ MOne'!$C$2),"-")</f>
        <v>18850</v>
      </c>
      <c r="P63" s="278">
        <f>IFERROR('[1]Прайс ГМ аксессуарs РРЦ MOne'!P63*(1-'[1]Прайс ГМ аксессуарs ОПТ MOne'!$C$2),"-")</f>
        <v>10710</v>
      </c>
      <c r="Q63" s="278">
        <f>IFERROR('[1]Прайс ГМ аксессуарs РРЦ MOne'!Q63*(1-'[1]Прайс ГМ аксессуарs ОПТ MOne'!$C$2),"-")</f>
        <v>14440</v>
      </c>
      <c r="R63" s="278">
        <f>IFERROR('[1]Прайс ГМ аксессуарs РРЦ MOne'!R63*(1-'[1]Прайс ГМ аксессуарs ОПТ MOne'!$C$2),"-")</f>
        <v>18850</v>
      </c>
      <c r="S63" s="276">
        <f>IFERROR('[1]Прайс ГМ аксессуарs РРЦ MOne'!S63*(1-'[1]Прайс ГМ аксессуарs ОПТ MOne'!$C$2),"-")</f>
        <v>20160</v>
      </c>
      <c r="T63" s="276">
        <f>IFERROR('[1]Прайс ГМ аксессуарs РРЦ MOne'!T63*(1-'[1]Прайс ГМ аксессуарs ОПТ MOne'!$C$2),"-")</f>
        <v>24260</v>
      </c>
      <c r="U63" s="276">
        <f>IFERROR('[1]Прайс ГМ аксессуарs РРЦ MOne'!U63*(1-'[1]Прайс ГМ аксессуарs ОПТ MOne'!$C$2),"-")</f>
        <v>5200</v>
      </c>
      <c r="V63" s="276">
        <f>IFERROR('[1]Прайс ГМ аксессуарs РРЦ MOne'!V63*(1-'[1]Прайс ГМ аксессуарs ОПТ MOne'!$C$2),"-")</f>
        <v>8720</v>
      </c>
      <c r="W63" s="276">
        <f>IFERROR('[1]Прайс ГМ аксессуарs РРЦ MOne'!W63*(1-'[1]Прайс ГМ аксессуарs ОПТ MOne'!$C$2),"-")</f>
        <v>42000</v>
      </c>
      <c r="X63" s="276">
        <f>IFERROR('[1]Прайс ГМ аксессуарs РРЦ MOne'!X63*(1-'[1]Прайс ГМ аксессуарs ОПТ MOne'!$C$2),"-")</f>
        <v>26940</v>
      </c>
      <c r="Y63" s="276">
        <f>IFERROR('[1]Прайс ГМ аксессуарs РРЦ MOne'!Y63*(1-'[1]Прайс ГМ аксессуарs ОПТ MOne'!$C$2),"-")</f>
        <v>35600</v>
      </c>
      <c r="Z63" s="277">
        <f>IFERROR('[1]Прайс ГМ аксессуарs РРЦ MOne'!Z63*(1-'[1]Прайс ГМ аксессуарs ОПТ MOne'!$C$2),"-")</f>
        <v>30300</v>
      </c>
      <c r="AA63" s="277">
        <f>IFERROR('[1]Прайс ГМ аксессуарs РРЦ MOne'!AA63*(1-'[1]Прайс ГМ аксессуарs ОПТ MOne'!$C$2),"-")</f>
        <v>22790</v>
      </c>
      <c r="AB63" s="277">
        <f>IFERROR('[1]Прайс ГМ аксессуарs РРЦ MOne'!AB63*(1-'[1]Прайс ГМ аксессуарs ОПТ MOne'!$C$2),"-")</f>
        <v>22790</v>
      </c>
      <c r="AC63" s="277">
        <f>IFERROR('[1]Прайс ГМ аксессуарs РРЦ MOne'!AC63*(1-'[1]Прайс ГМ аксессуарs ОПТ MOne'!$C$2),"-")</f>
        <v>36230</v>
      </c>
      <c r="AD63" s="279">
        <f>IFERROR('[1]Прайс ГМ аксессуарs РРЦ MOne'!AD63*(1-'[1]Прайс ГМ аксессуарs ОПТ MOne'!$C$2),"-")</f>
        <v>1375</v>
      </c>
      <c r="AE63" s="279">
        <f>IFERROR('[1]Прайс ГМ аксессуарs РРЦ MOne'!AE63*(1-'[1]Прайс ГМ аксессуарs ОПТ MOne'!$C$2),"-")</f>
        <v>1694.0000000000002</v>
      </c>
      <c r="AF63" s="279">
        <f>IFERROR('[1]Прайс ГМ аксессуарs РРЦ MOne'!AF63*(1-'[1]Прайс ГМ аксессуарs ОПТ MOne'!$C$2),"-")</f>
        <v>2520</v>
      </c>
      <c r="AG63" s="279">
        <f>IFERROR('[1]Прайс ГМ аксессуарs РРЦ MOne'!AG63*(1-'[1]Прайс ГМ аксессуарs ОПТ MOne'!$C$2),"-")</f>
        <v>3420</v>
      </c>
      <c r="AH63" s="279" t="str">
        <f>IFERROR('[1]Прайс ГМ аксессуарs РРЦ MOne'!AH63*(1-'[1]Прайс ГМ аксессуарs ОПТ MOne'!$C$2),"-")</f>
        <v>-</v>
      </c>
    </row>
    <row r="64" spans="1:34">
      <c r="A64" s="260">
        <v>130</v>
      </c>
      <c r="B64" s="261"/>
      <c r="C64" s="262"/>
      <c r="D64" s="262"/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  <c r="Z64" s="262"/>
      <c r="AA64" s="262"/>
      <c r="AB64" s="262"/>
      <c r="AC64" s="262"/>
      <c r="AD64" s="262"/>
      <c r="AE64" s="245"/>
      <c r="AF64" s="245"/>
      <c r="AG64" s="245"/>
      <c r="AH64" s="246"/>
    </row>
    <row r="65" spans="1:34">
      <c r="A65" s="263"/>
      <c r="B65" s="280" t="s">
        <v>922</v>
      </c>
      <c r="C65" s="281">
        <f>IFERROR('[1]Прайс ГМ аксессуарs РРЦ MOne'!C65*(1-'[1]Прайс ГМ аксессуарs ОПТ MOne'!$C$2),"-")</f>
        <v>22110</v>
      </c>
      <c r="D65" s="281">
        <f>IFERROR('[1]Прайс ГМ аксессуарs РРЦ MOne'!D65*(1-'[1]Прайс ГМ аксессуарs ОПТ MOne'!$C$2),"-")</f>
        <v>4100</v>
      </c>
      <c r="E65" s="240">
        <f>IFERROR('[1]Прайс ГМ аксессуарs РРЦ MOne'!E65*(1-'[1]Прайс ГМ аксессуарs ОПТ MOne'!$C$2),"-")</f>
        <v>6150</v>
      </c>
      <c r="F65" s="240">
        <f>IFERROR('[1]Прайс ГМ аксессуарs РРЦ MOne'!F65*(1-'[1]Прайс ГМ аксессуарs ОПТ MOne'!$C$2),"-")</f>
        <v>16170</v>
      </c>
      <c r="G65" s="240">
        <f>IFERROR('[1]Прайс ГМ аксессуарs РРЦ MOne'!G65*(1-'[1]Прайс ГМ аксессуарs ОПТ MOne'!$C$2),"-")</f>
        <v>7930</v>
      </c>
      <c r="H65" s="240">
        <f>IFERROR('[1]Прайс ГМ аксессуарs РРЦ MOne'!H65*(1-'[1]Прайс ГМ аксессуарs ОПТ MOne'!$C$2),"-")</f>
        <v>2050</v>
      </c>
      <c r="I65" s="240">
        <f>IFERROR('[1]Прайс ГМ аксессуарs РРЦ MOne'!I65*(1-'[1]Прайс ГМ аксессуарs ОПТ MOne'!$C$2),"-")</f>
        <v>4100</v>
      </c>
      <c r="J65" s="240">
        <f>IFERROR('[1]Прайс ГМ аксессуарs РРЦ MOne'!J65*(1-'[1]Прайс ГМ аксессуарs ОПТ MOne'!$C$2),"-")</f>
        <v>6150</v>
      </c>
      <c r="K65" s="240">
        <f>IFERROR('[1]Прайс ГМ аксессуарs РРЦ MOne'!K65*(1-'[1]Прайс ГМ аксессуарs ОПТ MOne'!$C$2),"-")</f>
        <v>11030</v>
      </c>
      <c r="L65" s="240">
        <f>IFERROR('[1]Прайс ГМ аксессуарs РРЦ MOne'!L65*(1-'[1]Прайс ГМ аксессуарs ОПТ MOne'!$C$2),"-")</f>
        <v>3630</v>
      </c>
      <c r="M65" s="240">
        <f>IFERROR('[1]Прайс ГМ аксессуарs РРЦ MOne'!M65*(1-'[1]Прайс ГМ аксессуарs ОПТ MOne'!$C$2),"-")</f>
        <v>22790</v>
      </c>
      <c r="N65" s="240">
        <f>IFERROR('[1]Прайс ГМ аксессуарs РРЦ MOne'!N65*(1-'[1]Прайс ГМ аксессуарs ОПТ MOne'!$C$2),"-")</f>
        <v>20740</v>
      </c>
      <c r="O65" s="240">
        <f>IFERROR('[1]Прайс ГМ аксессуарs РРЦ MOne'!O65*(1-'[1]Прайс ГМ аксессуарs ОПТ MOne'!$C$2),"-")</f>
        <v>18850</v>
      </c>
      <c r="P65" s="241">
        <f>IFERROR('[1]Прайс ГМ аксессуарs РРЦ MOne'!P65*(1-'[1]Прайс ГМ аксессуарs ОПТ MOne'!$C$2),"-")</f>
        <v>10710</v>
      </c>
      <c r="Q65" s="241">
        <f>IFERROR('[1]Прайс ГМ аксессуарs РРЦ MOne'!Q65*(1-'[1]Прайс ГМ аксессуарs ОПТ MOne'!$C$2),"-")</f>
        <v>14440</v>
      </c>
      <c r="R65" s="241">
        <f>IFERROR('[1]Прайс ГМ аксессуарs РРЦ MOne'!R65*(1-'[1]Прайс ГМ аксессуарs ОПТ MOne'!$C$2),"-")</f>
        <v>18850</v>
      </c>
      <c r="S65" s="281">
        <f>IFERROR('[1]Прайс ГМ аксессуарs РРЦ MOne'!S65*(1-'[1]Прайс ГМ аксессуарs ОПТ MOne'!$C$2),"-")</f>
        <v>20160</v>
      </c>
      <c r="T65" s="281">
        <f>IFERROR('[1]Прайс ГМ аксессуарs РРЦ MOne'!T65*(1-'[1]Прайс ГМ аксессуарs ОПТ MOne'!$C$2),"-")</f>
        <v>24260</v>
      </c>
      <c r="U65" s="240">
        <f>IFERROR('[1]Прайс ГМ аксессуарs РРЦ MOne'!U65*(1-'[1]Прайс ГМ аксессуарs ОПТ MOne'!$C$2),"-")</f>
        <v>5200</v>
      </c>
      <c r="V65" s="240">
        <f>IFERROR('[1]Прайс ГМ аксессуарs РРЦ MOne'!V65*(1-'[1]Прайс ГМ аксессуарs ОПТ MOne'!$C$2),"-")</f>
        <v>8720</v>
      </c>
      <c r="W65" s="240">
        <f>IFERROR('[1]Прайс ГМ аксессуарs РРЦ MOne'!W65*(1-'[1]Прайс ГМ аксессуарs ОПТ MOne'!$C$2),"-")</f>
        <v>42000</v>
      </c>
      <c r="X65" s="240">
        <f>IFERROR('[1]Прайс ГМ аксессуарs РРЦ MOne'!X65*(1-'[1]Прайс ГМ аксессуарs ОПТ MOne'!$C$2),"-")</f>
        <v>26940</v>
      </c>
      <c r="Y65" s="240">
        <f>IFERROR('[1]Прайс ГМ аксессуарs РРЦ MOne'!Y65*(1-'[1]Прайс ГМ аксессуарs ОПТ MOne'!$C$2),"-")</f>
        <v>35600</v>
      </c>
      <c r="Z65" s="240">
        <f>IFERROR('[1]Прайс ГМ аксессуарs РРЦ MOne'!Z65*(1-'[1]Прайс ГМ аксессуарs ОПТ MOne'!$C$2),"-")</f>
        <v>30300</v>
      </c>
      <c r="AA65" s="240">
        <f>IFERROR('[1]Прайс ГМ аксессуарs РРЦ MOne'!AA65*(1-'[1]Прайс ГМ аксессуарs ОПТ MOne'!$C$2),"-")</f>
        <v>22790</v>
      </c>
      <c r="AB65" s="240">
        <f>IFERROR('[1]Прайс ГМ аксессуарs РРЦ MOne'!AB65*(1-'[1]Прайс ГМ аксессуарs ОПТ MOne'!$C$2),"-")</f>
        <v>22790</v>
      </c>
      <c r="AC65" s="240">
        <f>IFERROR('[1]Прайс ГМ аксессуарs РРЦ MOne'!AC65*(1-'[1]Прайс ГМ аксессуарs ОПТ MOne'!$C$2),"-")</f>
        <v>36230</v>
      </c>
      <c r="AD65" s="279">
        <f>IFERROR('[1]Прайс ГМ аксессуарs РРЦ MOne'!AD65*(1-'[1]Прайс ГМ аксессуарs ОПТ MOne'!$C$2),"-")</f>
        <v>1375</v>
      </c>
      <c r="AE65" s="279">
        <f>IFERROR('[1]Прайс ГМ аксессуарs РРЦ MOne'!AE65*(1-'[1]Прайс ГМ аксессуарs ОПТ MOne'!$C$2),"-")</f>
        <v>1694.0000000000002</v>
      </c>
      <c r="AF65" s="282">
        <f>IFERROR('[1]Прайс ГМ аксессуарs РРЦ MOne'!AF65*(1-'[1]Прайс ГМ аксессуарs ОПТ MOne'!$C$2),"-")</f>
        <v>2520</v>
      </c>
      <c r="AG65" s="282">
        <f>IFERROR('[1]Прайс ГМ аксессуарs РРЦ MOne'!AG65*(1-'[1]Прайс ГМ аксессуарs ОПТ MOne'!$C$2),"-")</f>
        <v>3420</v>
      </c>
      <c r="AH65" s="282" t="str">
        <f>IFERROR('[1]Прайс ГМ аксессуарs РРЦ MOne'!AH65*(1-'[1]Прайс ГМ аксессуарs ОПТ MOne'!$C$2),"-")</f>
        <v>-</v>
      </c>
    </row>
    <row r="66" spans="1:34">
      <c r="A66" s="260">
        <v>140</v>
      </c>
      <c r="B66" s="261"/>
      <c r="C66" s="262"/>
      <c r="D66" s="262"/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2"/>
      <c r="S66" s="262"/>
      <c r="T66" s="262"/>
      <c r="U66" s="262"/>
      <c r="V66" s="262"/>
      <c r="W66" s="262"/>
      <c r="X66" s="262"/>
      <c r="Y66" s="262"/>
      <c r="Z66" s="262"/>
      <c r="AA66" s="262"/>
      <c r="AB66" s="262"/>
      <c r="AC66" s="262"/>
      <c r="AD66" s="262"/>
      <c r="AE66" s="245"/>
      <c r="AF66" s="245"/>
      <c r="AG66" s="245"/>
      <c r="AH66" s="246"/>
    </row>
    <row r="67" spans="1:34">
      <c r="A67" s="263"/>
      <c r="B67" s="280" t="s">
        <v>923</v>
      </c>
      <c r="C67" s="241">
        <f>IFERROR('[1]Прайс ГМ аксессуарs РРЦ MOne'!C67*(1-'[1]Прайс ГМ аксессуарs ОПТ MOne'!$C$2),"-")</f>
        <v>22110</v>
      </c>
      <c r="D67" s="240">
        <f>IFERROR('[1]Прайс ГМ аксессуарs РРЦ MOne'!D67*(1-'[1]Прайс ГМ аксессуарs ОПТ MOne'!$C$2),"-")</f>
        <v>4100</v>
      </c>
      <c r="E67" s="240">
        <f>IFERROR('[1]Прайс ГМ аксессуарs РРЦ MOne'!E67*(1-'[1]Прайс ГМ аксессуарs ОПТ MOne'!$C$2),"-")</f>
        <v>6150</v>
      </c>
      <c r="F67" s="240">
        <f>IFERROR('[1]Прайс ГМ аксессуарs РРЦ MOne'!F67*(1-'[1]Прайс ГМ аксессуарs ОПТ MOne'!$C$2),"-")</f>
        <v>16170</v>
      </c>
      <c r="G67" s="240">
        <f>IFERROR('[1]Прайс ГМ аксессуарs РРЦ MOne'!G67*(1-'[1]Прайс ГМ аксессуарs ОПТ MOne'!$C$2),"-")</f>
        <v>7930</v>
      </c>
      <c r="H67" s="241">
        <f>IFERROR('[1]Прайс ГМ аксессуарs РРЦ MOne'!H67*(1-'[1]Прайс ГМ аксессуарs ОПТ MOne'!$C$2),"-")</f>
        <v>2050</v>
      </c>
      <c r="I67" s="241">
        <f>IFERROR('[1]Прайс ГМ аксессуарs РРЦ MOne'!I67*(1-'[1]Прайс ГМ аксессуарs ОПТ MOne'!$C$2),"-")</f>
        <v>4100</v>
      </c>
      <c r="J67" s="240">
        <f>IFERROR('[1]Прайс ГМ аксессуарs РРЦ MOne'!J67*(1-'[1]Прайс ГМ аксессуарs ОПТ MOne'!$C$2),"-")</f>
        <v>6150</v>
      </c>
      <c r="K67" s="241">
        <f>IFERROR('[1]Прайс ГМ аксессуарs РРЦ MOne'!K67*(1-'[1]Прайс ГМ аксессуарs ОПТ MOne'!$C$2),"-")</f>
        <v>11030</v>
      </c>
      <c r="L67" s="241">
        <f>IFERROR('[1]Прайс ГМ аксессуарs РРЦ MOne'!L67*(1-'[1]Прайс ГМ аксессуарs ОПТ MOne'!$C$2),"-")</f>
        <v>3630</v>
      </c>
      <c r="M67" s="241">
        <f>IFERROR('[1]Прайс ГМ аксессуарs РРЦ MOne'!M67*(1-'[1]Прайс ГМ аксессуарs ОПТ MOne'!$C$2),"-")</f>
        <v>22790</v>
      </c>
      <c r="N67" s="240">
        <f>IFERROR('[1]Прайс ГМ аксессуарs РРЦ MOne'!N67*(1-'[1]Прайс ГМ аксессуарs ОПТ MOne'!$C$2),"-")</f>
        <v>20740</v>
      </c>
      <c r="O67" s="241">
        <f>IFERROR('[1]Прайс ГМ аксессуарs РРЦ MOne'!O67*(1-'[1]Прайс ГМ аксессуарs ОПТ MOne'!$C$2),"-")</f>
        <v>18850</v>
      </c>
      <c r="P67" s="241">
        <f>IFERROR('[1]Прайс ГМ аксессуарs РРЦ MOne'!P67*(1-'[1]Прайс ГМ аксессуарs ОПТ MOne'!$C$2),"-")</f>
        <v>10710</v>
      </c>
      <c r="Q67" s="241">
        <f>IFERROR('[1]Прайс ГМ аксессуарs РРЦ MOne'!Q67*(1-'[1]Прайс ГМ аксессуарs ОПТ MOne'!$C$2),"-")</f>
        <v>14440</v>
      </c>
      <c r="R67" s="241">
        <f>IFERROR('[1]Прайс ГМ аксессуарs РРЦ MOne'!R67*(1-'[1]Прайс ГМ аксессуарs ОПТ MOne'!$C$2),"-")</f>
        <v>18850</v>
      </c>
      <c r="S67" s="241">
        <f>IFERROR('[1]Прайс ГМ аксессуарs РРЦ MOne'!S67*(1-'[1]Прайс ГМ аксессуарs ОПТ MOne'!$C$2),"-")</f>
        <v>20160</v>
      </c>
      <c r="T67" s="241">
        <f>IFERROR('[1]Прайс ГМ аксессуарs РРЦ MOne'!T67*(1-'[1]Прайс ГМ аксессуарs ОПТ MOne'!$C$2),"-")</f>
        <v>24260</v>
      </c>
      <c r="U67" s="241">
        <f>IFERROR('[1]Прайс ГМ аксессуарs РРЦ MOne'!U67*(1-'[1]Прайс ГМ аксессуарs ОПТ MOne'!$C$2),"-")</f>
        <v>5200</v>
      </c>
      <c r="V67" s="241">
        <f>IFERROR('[1]Прайс ГМ аксессуарs РРЦ MOne'!V67*(1-'[1]Прайс ГМ аксессуарs ОПТ MOne'!$C$2),"-")</f>
        <v>8720</v>
      </c>
      <c r="W67" s="241">
        <f>IFERROR('[1]Прайс ГМ аксессуарs РРЦ MOne'!W67*(1-'[1]Прайс ГМ аксессуарs ОПТ MOne'!$C$2),"-")</f>
        <v>42000</v>
      </c>
      <c r="X67" s="241">
        <f>IFERROR('[1]Прайс ГМ аксессуарs РРЦ MOne'!X67*(1-'[1]Прайс ГМ аксессуарs ОПТ MOne'!$C$2),"-")</f>
        <v>26940</v>
      </c>
      <c r="Y67" s="241">
        <f>IFERROR('[1]Прайс ГМ аксессуарs РРЦ MOne'!Y67*(1-'[1]Прайс ГМ аксессуарs ОПТ MOne'!$C$2),"-")</f>
        <v>35600</v>
      </c>
      <c r="Z67" s="241">
        <f>IFERROR('[1]Прайс ГМ аксессуарs РРЦ MOne'!Z67*(1-'[1]Прайс ГМ аксессуарs ОПТ MOne'!$C$2),"-")</f>
        <v>30300</v>
      </c>
      <c r="AA67" s="241">
        <f>IFERROR('[1]Прайс ГМ аксессуарs РРЦ MOne'!AA67*(1-'[1]Прайс ГМ аксессуарs ОПТ MOne'!$C$2),"-")</f>
        <v>22790</v>
      </c>
      <c r="AB67" s="241">
        <f>IFERROR('[1]Прайс ГМ аксессуарs РРЦ MOne'!AB67*(1-'[1]Прайс ГМ аксессуарs ОПТ MOne'!$C$2),"-")</f>
        <v>22790</v>
      </c>
      <c r="AC67" s="241">
        <f>IFERROR('[1]Прайс ГМ аксессуарs РРЦ MOne'!AC67*(1-'[1]Прайс ГМ аксессуарs ОПТ MOne'!$C$2),"-")</f>
        <v>36230</v>
      </c>
      <c r="AD67" s="283">
        <f>IFERROR('[1]Прайс ГМ аксессуарs РРЦ MOne'!AD67*(1-'[1]Прайс ГМ аксессуарs ОПТ MOne'!$C$2),"-")</f>
        <v>1375</v>
      </c>
      <c r="AE67" s="283">
        <f>IFERROR('[1]Прайс ГМ аксессуарs РРЦ MOne'!AE67*(1-'[1]Прайс ГМ аксессуарs ОПТ MOne'!$C$2),"-")</f>
        <v>1694.0000000000002</v>
      </c>
      <c r="AF67" s="283">
        <f>IFERROR('[1]Прайс ГМ аксессуарs РРЦ MOne'!AF67*(1-'[1]Прайс ГМ аксессуарs ОПТ MOne'!$C$2),"-")</f>
        <v>2520</v>
      </c>
      <c r="AG67" s="283">
        <f>IFERROR('[1]Прайс ГМ аксессуарs РРЦ MOne'!AG67*(1-'[1]Прайс ГМ аксессуарs ОПТ MOne'!$C$2),"-")</f>
        <v>3420</v>
      </c>
      <c r="AH67" s="283" t="str">
        <f>IFERROR('[1]Прайс ГМ аксессуарs РРЦ MOne'!AH67*(1-'[1]Прайс ГМ аксессуарs ОПТ MOne'!$C$2),"-")</f>
        <v>-</v>
      </c>
    </row>
    <row r="68" spans="1:34">
      <c r="A68" s="260">
        <v>150</v>
      </c>
      <c r="B68" s="261"/>
      <c r="C68" s="262"/>
      <c r="D68" s="477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45"/>
      <c r="AF68" s="245"/>
      <c r="AG68" s="245"/>
      <c r="AH68" s="246"/>
    </row>
    <row r="69" spans="1:34">
      <c r="A69" s="269"/>
      <c r="B69" s="280" t="s">
        <v>924</v>
      </c>
      <c r="C69" s="241">
        <f>IFERROR('[1]Прайс ГМ аксессуарs РРЦ MOne'!C69*(1-'[1]Прайс ГМ аксессуарs ОПТ MOne'!$C$2),"-")</f>
        <v>0</v>
      </c>
      <c r="D69" s="240">
        <f>IFERROR('[1]Прайс ГМ аксессуарs РРЦ MOne'!D69*(1-'[1]Прайс ГМ аксессуарs ОПТ MOne'!$C$2),"-")</f>
        <v>0</v>
      </c>
      <c r="E69" s="240">
        <f>IFERROR('[1]Прайс ГМ аксессуарs РРЦ MOne'!E69*(1-'[1]Прайс ГМ аксессуарs ОПТ MOne'!$C$2),"-")</f>
        <v>0</v>
      </c>
      <c r="F69" s="240">
        <f>IFERROR('[1]Прайс ГМ аксессуарs РРЦ MOne'!F69*(1-'[1]Прайс ГМ аксессуарs ОПТ MOne'!$C$2),"-")</f>
        <v>0</v>
      </c>
      <c r="G69" s="240">
        <f>IFERROR('[1]Прайс ГМ аксессуарs РРЦ MOne'!G69*(1-'[1]Прайс ГМ аксессуарs ОПТ MOne'!$C$2),"-")</f>
        <v>0</v>
      </c>
      <c r="H69" s="241">
        <f>IFERROR('[1]Прайс ГМ аксессуарs РРЦ MOne'!H69*(1-'[1]Прайс ГМ аксессуарs ОПТ MOne'!$C$2),"-")</f>
        <v>0</v>
      </c>
      <c r="I69" s="241">
        <f>IFERROR('[1]Прайс ГМ аксессуарs РРЦ MOne'!I69*(1-'[1]Прайс ГМ аксессуарs ОПТ MOne'!$C$2),"-")</f>
        <v>0</v>
      </c>
      <c r="J69" s="241">
        <f>IFERROR('[1]Прайс ГМ аксессуарs РРЦ MOne'!J69*(1-'[1]Прайс ГМ аксессуарs ОПТ MOne'!$C$2),"-")</f>
        <v>0</v>
      </c>
      <c r="K69" s="241">
        <f>IFERROR('[1]Прайс ГМ аксессуарs РРЦ MOne'!K69*(1-'[1]Прайс ГМ аксессуарs ОПТ MOne'!$C$2),"-")</f>
        <v>0</v>
      </c>
      <c r="L69" s="241">
        <f>IFERROR('[1]Прайс ГМ аксессуарs РРЦ MOne'!L69*(1-'[1]Прайс ГМ аксессуарs ОПТ MOne'!$C$2),"-")</f>
        <v>0</v>
      </c>
      <c r="M69" s="241">
        <f>IFERROR('[1]Прайс ГМ аксессуарs РРЦ MOne'!M69*(1-'[1]Прайс ГМ аксессуарs ОПТ MOne'!$C$2),"-")</f>
        <v>0</v>
      </c>
      <c r="N69" s="241">
        <f>IFERROR('[1]Прайс ГМ аксессуарs РРЦ MOne'!N69*(1-'[1]Прайс ГМ аксессуарs ОПТ MOne'!$C$2),"-")</f>
        <v>0</v>
      </c>
      <c r="O69" s="241">
        <f>IFERROR('[1]Прайс ГМ аксессуарs РРЦ MOne'!O69*(1-'[1]Прайс ГМ аксессуарs ОПТ MOne'!$C$2),"-")</f>
        <v>0</v>
      </c>
      <c r="P69" s="241">
        <f>IFERROR('[1]Прайс ГМ аксессуарs РРЦ MOne'!P69*(1-'[1]Прайс ГМ аксессуарs ОПТ MOne'!$C$2),"-")</f>
        <v>0</v>
      </c>
      <c r="Q69" s="241">
        <f>IFERROR('[1]Прайс ГМ аксессуарs РРЦ MOne'!Q69*(1-'[1]Прайс ГМ аксессуарs ОПТ MOne'!$C$2),"-")</f>
        <v>0</v>
      </c>
      <c r="R69" s="241">
        <f>IFERROR('[1]Прайс ГМ аксессуарs РРЦ MOne'!R69*(1-'[1]Прайс ГМ аксессуарs ОПТ MOne'!$C$2),"-")</f>
        <v>0</v>
      </c>
      <c r="S69" s="241">
        <f>IFERROR('[1]Прайс ГМ аксессуарs РРЦ MOne'!S69*(1-'[1]Прайс ГМ аксессуарs ОПТ MOne'!$C$2),"-")</f>
        <v>0</v>
      </c>
      <c r="T69" s="241">
        <f>IFERROR('[1]Прайс ГМ аксессуарs РРЦ MOne'!T69*(1-'[1]Прайс ГМ аксессуарs ОПТ MOne'!$C$2),"-")</f>
        <v>0</v>
      </c>
      <c r="U69" s="241">
        <f>IFERROR('[1]Прайс ГМ аксессуарs РРЦ MOne'!U69*(1-'[1]Прайс ГМ аксессуарs ОПТ MOne'!$C$2),"-")</f>
        <v>0</v>
      </c>
      <c r="V69" s="241">
        <f>IFERROR('[1]Прайс ГМ аксессуарs РРЦ MOne'!V69*(1-'[1]Прайс ГМ аксессуарs ОПТ MOne'!$C$2),"-")</f>
        <v>0</v>
      </c>
      <c r="W69" s="241">
        <f>IFERROR('[1]Прайс ГМ аксессуарs РРЦ MOne'!W69*(1-'[1]Прайс ГМ аксессуарs ОПТ MOne'!$C$2),"-")</f>
        <v>0</v>
      </c>
      <c r="X69" s="241">
        <f>IFERROR('[1]Прайс ГМ аксессуарs РРЦ MOne'!X69*(1-'[1]Прайс ГМ аксессуарs ОПТ MOne'!$C$2),"-")</f>
        <v>0</v>
      </c>
      <c r="Y69" s="241">
        <f>IFERROR('[1]Прайс ГМ аксессуарs РРЦ MOne'!Y69*(1-'[1]Прайс ГМ аксессуарs ОПТ MOne'!$C$2),"-")</f>
        <v>0</v>
      </c>
      <c r="Z69" s="241">
        <f>IFERROR('[1]Прайс ГМ аксессуарs РРЦ MOne'!Z69*(1-'[1]Прайс ГМ аксессуарs ОПТ MOne'!$C$2),"-")</f>
        <v>0</v>
      </c>
      <c r="AA69" s="241">
        <f>IFERROR('[1]Прайс ГМ аксессуарs РРЦ MOne'!AA69*(1-'[1]Прайс ГМ аксессуарs ОПТ MOne'!$C$2),"-")</f>
        <v>0</v>
      </c>
      <c r="AB69" s="241">
        <f>IFERROR('[1]Прайс ГМ аксессуарs РРЦ MOne'!AB69*(1-'[1]Прайс ГМ аксессуарs ОПТ MOne'!$C$2),"-")</f>
        <v>0</v>
      </c>
      <c r="AC69" s="241">
        <f>IFERROR('[1]Прайс ГМ аксессуарs РРЦ MOne'!AC69*(1-'[1]Прайс ГМ аксессуарs ОПТ MOne'!$C$2),"-")</f>
        <v>0</v>
      </c>
      <c r="AD69" s="282">
        <f>IFERROR('[1]Прайс ГМ аксессуарs РРЦ MOne'!AD69*(1-'[1]Прайс ГМ аксессуарs ОПТ MOne'!$C$2),"-")</f>
        <v>0</v>
      </c>
      <c r="AE69" s="282">
        <f>IFERROR('[1]Прайс ГМ аксессуарs РРЦ MOne'!AE69*(1-'[1]Прайс ГМ аксессуарs ОПТ MOne'!$C$2),"-")</f>
        <v>0</v>
      </c>
      <c r="AF69" s="282">
        <f>IFERROR('[1]Прайс ГМ аксессуарs РРЦ MOne'!AF69*(1-'[1]Прайс ГМ аксессуарs ОПТ MOne'!$C$2),"-")</f>
        <v>0</v>
      </c>
      <c r="AG69" s="282">
        <f>IFERROR('[1]Прайс ГМ аксессуарs РРЦ MOne'!AG69*(1-'[1]Прайс ГМ аксессуарs ОПТ MOne'!$C$2),"-")</f>
        <v>0</v>
      </c>
      <c r="AH69" s="282">
        <f>IFERROR('[1]Прайс ГМ аксессуарs РРЦ MOne'!AH69*(1-'[1]Прайс ГМ аксессуарs ОПТ MOne'!$C$2),"-")</f>
        <v>0</v>
      </c>
    </row>
    <row r="70" spans="1:34">
      <c r="A70" s="269"/>
      <c r="B70" s="284" t="s">
        <v>992</v>
      </c>
      <c r="C70" s="237">
        <f>IFERROR('[1]Прайс ГМ аксессуарs РРЦ MOne'!C70*(1-'[1]Прайс ГМ аксессуарs ОПТ MOne'!$C$2),"-")</f>
        <v>0</v>
      </c>
      <c r="D70" s="285">
        <f>IFERROR('[1]Прайс ГМ аксессуарs РРЦ MOne'!D70*(1-'[1]Прайс ГМ аксессуарs ОПТ MOne'!$C$2),"-")</f>
        <v>0</v>
      </c>
      <c r="E70" s="236">
        <f>IFERROR('[1]Прайс ГМ аксессуарs РРЦ MOne'!E70*(1-'[1]Прайс ГМ аксессуарs ОПТ MOne'!$C$2),"-")</f>
        <v>0</v>
      </c>
      <c r="F70" s="236">
        <f>IFERROR('[1]Прайс ГМ аксессуарs РРЦ MOne'!F70*(1-'[1]Прайс ГМ аксессуарs ОПТ MOne'!$C$2),"-")</f>
        <v>0</v>
      </c>
      <c r="G70" s="236">
        <f>IFERROR('[1]Прайс ГМ аксессуарs РРЦ MOne'!G70*(1-'[1]Прайс ГМ аксессуарs ОПТ MOne'!$C$2),"-")</f>
        <v>0</v>
      </c>
      <c r="H70" s="237">
        <f>IFERROR('[1]Прайс ГМ аксессуарs РРЦ MOne'!H70*(1-'[1]Прайс ГМ аксессуарs ОПТ MOne'!$C$2),"-")</f>
        <v>0</v>
      </c>
      <c r="I70" s="237">
        <f>IFERROR('[1]Прайс ГМ аксессуарs РРЦ MOne'!I70*(1-'[1]Прайс ГМ аксессуарs ОПТ MOne'!$C$2),"-")</f>
        <v>0</v>
      </c>
      <c r="J70" s="237">
        <f>IFERROR('[1]Прайс ГМ аксессуарs РРЦ MOne'!J70*(1-'[1]Прайс ГМ аксессуарs ОПТ MOne'!$C$2),"-")</f>
        <v>0</v>
      </c>
      <c r="K70" s="237">
        <f>IFERROR('[1]Прайс ГМ аксессуарs РРЦ MOne'!K70*(1-'[1]Прайс ГМ аксессуарs ОПТ MOne'!$C$2),"-")</f>
        <v>0</v>
      </c>
      <c r="L70" s="237">
        <f>IFERROR('[1]Прайс ГМ аксессуарs РРЦ MOne'!L70*(1-'[1]Прайс ГМ аксессуарs ОПТ MOne'!$C$2),"-")</f>
        <v>0</v>
      </c>
      <c r="M70" s="236">
        <f>IFERROR('[1]Прайс ГМ аксессуарs РРЦ MOne'!M70*(1-'[1]Прайс ГМ аксессуарs ОПТ MOne'!$C$2),"-")</f>
        <v>0</v>
      </c>
      <c r="N70" s="237">
        <f>IFERROR('[1]Прайс ГМ аксессуарs РРЦ MOne'!N70*(1-'[1]Прайс ГМ аксессуарs ОПТ MOne'!$C$2),"-")</f>
        <v>0</v>
      </c>
      <c r="O70" s="237">
        <f>IFERROR('[1]Прайс ГМ аксессуарs РРЦ MOne'!O70*(1-'[1]Прайс ГМ аксессуарs ОПТ MOne'!$C$2),"-")</f>
        <v>0</v>
      </c>
      <c r="P70" s="237">
        <f>IFERROR('[1]Прайс ГМ аксессуарs РРЦ MOne'!P70*(1-'[1]Прайс ГМ аксессуарs ОПТ MOne'!$C$2),"-")</f>
        <v>0</v>
      </c>
      <c r="Q70" s="237">
        <f>IFERROR('[1]Прайс ГМ аксессуарs РРЦ MOne'!Q70*(1-'[1]Прайс ГМ аксессуарs ОПТ MOne'!$C$2),"-")</f>
        <v>0</v>
      </c>
      <c r="R70" s="237">
        <f>IFERROR('[1]Прайс ГМ аксессуарs РРЦ MOne'!R70*(1-'[1]Прайс ГМ аксессуарs ОПТ MOne'!$C$2),"-")</f>
        <v>0</v>
      </c>
      <c r="S70" s="237">
        <f>IFERROR('[1]Прайс ГМ аксессуарs РРЦ MOne'!S70*(1-'[1]Прайс ГМ аксессуарs ОПТ MOne'!$C$2),"-")</f>
        <v>0</v>
      </c>
      <c r="T70" s="237">
        <f>IFERROR('[1]Прайс ГМ аксессуарs РРЦ MOne'!T70*(1-'[1]Прайс ГМ аксессуарs ОПТ MOne'!$C$2),"-")</f>
        <v>0</v>
      </c>
      <c r="U70" s="237">
        <f>IFERROR('[1]Прайс ГМ аксессуарs РРЦ MOne'!U70*(1-'[1]Прайс ГМ аксессуарs ОПТ MOne'!$C$2),"-")</f>
        <v>0</v>
      </c>
      <c r="V70" s="237">
        <f>IFERROR('[1]Прайс ГМ аксессуарs РРЦ MOne'!V70*(1-'[1]Прайс ГМ аксессуарs ОПТ MOne'!$C$2),"-")</f>
        <v>0</v>
      </c>
      <c r="W70" s="236">
        <f>IFERROR('[1]Прайс ГМ аксессуарs РРЦ MOne'!W70*(1-'[1]Прайс ГМ аксессуарs ОПТ MOne'!$C$2),"-")</f>
        <v>0</v>
      </c>
      <c r="X70" s="236">
        <f>IFERROR('[1]Прайс ГМ аксессуарs РРЦ MOne'!X70*(1-'[1]Прайс ГМ аксессуарs ОПТ MOne'!$C$2),"-")</f>
        <v>0</v>
      </c>
      <c r="Y70" s="236">
        <f>IFERROR('[1]Прайс ГМ аксессуарs РРЦ MOne'!Y70*(1-'[1]Прайс ГМ аксессуарs ОПТ MOne'!$C$2),"-")</f>
        <v>0</v>
      </c>
      <c r="Z70" s="236">
        <f>IFERROR('[1]Прайс ГМ аксессуарs РРЦ MOne'!Z70*(1-'[1]Прайс ГМ аксессуарs ОПТ MOne'!$C$2),"-")</f>
        <v>0</v>
      </c>
      <c r="AA70" s="236">
        <f>IFERROR('[1]Прайс ГМ аксессуарs РРЦ MOne'!AA70*(1-'[1]Прайс ГМ аксессуарs ОПТ MOne'!$C$2),"-")</f>
        <v>0</v>
      </c>
      <c r="AB70" s="236">
        <f>IFERROR('[1]Прайс ГМ аксессуарs РРЦ MOne'!AB70*(1-'[1]Прайс ГМ аксессуарs ОПТ MOne'!$C$2),"-")</f>
        <v>0</v>
      </c>
      <c r="AC70" s="236">
        <f>IFERROR('[1]Прайс ГМ аксессуарs РРЦ MOne'!AC70*(1-'[1]Прайс ГМ аксессуарs ОПТ MOne'!$C$2),"-")</f>
        <v>0</v>
      </c>
      <c r="AD70" s="286">
        <f>IFERROR('[1]Прайс ГМ аксессуарs РРЦ MOne'!AD70*(1-'[1]Прайс ГМ аксессуарs ОПТ MOne'!$C$2),"-")</f>
        <v>0</v>
      </c>
      <c r="AE70" s="286">
        <f>IFERROR('[1]Прайс ГМ аксессуарs РРЦ MOne'!AE70*(1-'[1]Прайс ГМ аксессуарs ОПТ MOne'!$C$2),"-")</f>
        <v>0</v>
      </c>
      <c r="AF70" s="286">
        <f>IFERROR('[1]Прайс ГМ аксессуарs РРЦ MOne'!AF70*(1-'[1]Прайс ГМ аксессуарs ОПТ MOne'!$C$2),"-")</f>
        <v>0</v>
      </c>
      <c r="AG70" s="286">
        <f>IFERROR('[1]Прайс ГМ аксессуарs РРЦ MOne'!AG70*(1-'[1]Прайс ГМ аксессуарs ОПТ MOne'!$C$2),"-")</f>
        <v>0</v>
      </c>
      <c r="AH70" s="286">
        <f>IFERROR('[1]Прайс ГМ аксессуарs РРЦ MOne'!AH70*(1-'[1]Прайс ГМ аксессуарs ОПТ MOne'!$C$2),"-")</f>
        <v>0</v>
      </c>
    </row>
    <row r="71" spans="1:34">
      <c r="A71" s="269"/>
      <c r="B71" s="280" t="s">
        <v>203</v>
      </c>
      <c r="C71" s="241">
        <f>IFERROR('[1]Прайс ГМ аксессуарs РРЦ MOne'!C71*(1-'[1]Прайс ГМ аксессуарs ОПТ MOne'!$C$2),"-")</f>
        <v>0</v>
      </c>
      <c r="D71" s="241">
        <f>IFERROR('[1]Прайс ГМ аксессуарs РРЦ MOne'!D71*(1-'[1]Прайс ГМ аксессуарs ОПТ MOne'!$C$2),"-")</f>
        <v>0</v>
      </c>
      <c r="E71" s="241">
        <f>IFERROR('[1]Прайс ГМ аксессуарs РРЦ MOne'!E71*(1-'[1]Прайс ГМ аксессуарs ОПТ MOne'!$C$2),"-")</f>
        <v>0</v>
      </c>
      <c r="F71" s="241">
        <f>IFERROR('[1]Прайс ГМ аксессуарs РРЦ MOne'!F71*(1-'[1]Прайс ГМ аксессуарs ОПТ MOne'!$C$2),"-")</f>
        <v>0</v>
      </c>
      <c r="G71" s="241">
        <f>IFERROR('[1]Прайс ГМ аксессуарs РРЦ MOne'!G71*(1-'[1]Прайс ГМ аксессуарs ОПТ MOne'!$C$2),"-")</f>
        <v>0</v>
      </c>
      <c r="H71" s="241">
        <f>IFERROR('[1]Прайс ГМ аксессуарs РРЦ MOne'!H71*(1-'[1]Прайс ГМ аксессуарs ОПТ MOne'!$C$2),"-")</f>
        <v>0</v>
      </c>
      <c r="I71" s="241">
        <f>IFERROR('[1]Прайс ГМ аксессуарs РРЦ MOne'!I71*(1-'[1]Прайс ГМ аксессуарs ОПТ MOne'!$C$2),"-")</f>
        <v>0</v>
      </c>
      <c r="J71" s="241">
        <f>IFERROR('[1]Прайс ГМ аксессуарs РРЦ MOne'!J71*(1-'[1]Прайс ГМ аксессуарs ОПТ MOne'!$C$2),"-")</f>
        <v>0</v>
      </c>
      <c r="K71" s="241">
        <f>IFERROR('[1]Прайс ГМ аксессуарs РРЦ MOne'!K71*(1-'[1]Прайс ГМ аксессуарs ОПТ MOne'!$C$2),"-")</f>
        <v>0</v>
      </c>
      <c r="L71" s="241">
        <f>IFERROR('[1]Прайс ГМ аксессуарs РРЦ MOne'!L71*(1-'[1]Прайс ГМ аксессуарs ОПТ MOne'!$C$2),"-")</f>
        <v>0</v>
      </c>
      <c r="M71" s="241">
        <f>IFERROR('[1]Прайс ГМ аксессуарs РРЦ MOne'!M71*(1-'[1]Прайс ГМ аксессуарs ОПТ MOne'!$C$2),"-")</f>
        <v>0</v>
      </c>
      <c r="N71" s="241">
        <f>IFERROR('[1]Прайс ГМ аксессуарs РРЦ MOne'!N71*(1-'[1]Прайс ГМ аксессуарs ОПТ MOne'!$C$2),"-")</f>
        <v>0</v>
      </c>
      <c r="O71" s="241">
        <f>IFERROR('[1]Прайс ГМ аксессуарs РРЦ MOne'!O71*(1-'[1]Прайс ГМ аксессуарs ОПТ MOne'!$C$2),"-")</f>
        <v>0</v>
      </c>
      <c r="P71" s="241">
        <f>IFERROR('[1]Прайс ГМ аксессуарs РРЦ MOne'!P71*(1-'[1]Прайс ГМ аксессуарs ОПТ MOne'!$C$2),"-")</f>
        <v>0</v>
      </c>
      <c r="Q71" s="241">
        <f>IFERROR('[1]Прайс ГМ аксессуарs РРЦ MOne'!Q71*(1-'[1]Прайс ГМ аксессуарs ОПТ MOne'!$C$2),"-")</f>
        <v>0</v>
      </c>
      <c r="R71" s="241">
        <f>IFERROR('[1]Прайс ГМ аксессуарs РРЦ MOne'!R71*(1-'[1]Прайс ГМ аксессуарs ОПТ MOne'!$C$2),"-")</f>
        <v>0</v>
      </c>
      <c r="S71" s="241">
        <f>IFERROR('[1]Прайс ГМ аксессуарs РРЦ MOne'!S71*(1-'[1]Прайс ГМ аксессуарs ОПТ MOne'!$C$2),"-")</f>
        <v>0</v>
      </c>
      <c r="T71" s="241">
        <f>IFERROR('[1]Прайс ГМ аксессуарs РРЦ MOne'!T71*(1-'[1]Прайс ГМ аксессуарs ОПТ MOne'!$C$2),"-")</f>
        <v>0</v>
      </c>
      <c r="U71" s="241">
        <f>IFERROR('[1]Прайс ГМ аксессуарs РРЦ MOne'!U71*(1-'[1]Прайс ГМ аксессуарs ОПТ MOne'!$C$2),"-")</f>
        <v>0</v>
      </c>
      <c r="V71" s="241">
        <f>IFERROR('[1]Прайс ГМ аксессуарs РРЦ MOne'!V71*(1-'[1]Прайс ГМ аксессуарs ОПТ MOne'!$C$2),"-")</f>
        <v>0</v>
      </c>
      <c r="W71" s="241">
        <f>IFERROR('[1]Прайс ГМ аксессуарs РРЦ MOne'!W71*(1-'[1]Прайс ГМ аксессуарs ОПТ MOne'!$C$2),"-")</f>
        <v>0</v>
      </c>
      <c r="X71" s="241">
        <f>IFERROR('[1]Прайс ГМ аксессуарs РРЦ MOne'!X71*(1-'[1]Прайс ГМ аксессуарs ОПТ MOne'!$C$2),"-")</f>
        <v>0</v>
      </c>
      <c r="Y71" s="241">
        <f>IFERROR('[1]Прайс ГМ аксессуарs РРЦ MOne'!Y71*(1-'[1]Прайс ГМ аксессуарs ОПТ MOne'!$C$2),"-")</f>
        <v>0</v>
      </c>
      <c r="Z71" s="241">
        <f>IFERROR('[1]Прайс ГМ аксессуарs РРЦ MOne'!Z71*(1-'[1]Прайс ГМ аксессуарs ОПТ MOne'!$C$2),"-")</f>
        <v>0</v>
      </c>
      <c r="AA71" s="241">
        <f>IFERROR('[1]Прайс ГМ аксессуарs РРЦ MOne'!AA71*(1-'[1]Прайс ГМ аксессуарs ОПТ MOne'!$C$2),"-")</f>
        <v>0</v>
      </c>
      <c r="AB71" s="241">
        <f>IFERROR('[1]Прайс ГМ аксессуарs РРЦ MOne'!AB71*(1-'[1]Прайс ГМ аксессуарs ОПТ MOne'!$C$2),"-")</f>
        <v>0</v>
      </c>
      <c r="AC71" s="241">
        <f>IFERROR('[1]Прайс ГМ аксессуарs РРЦ MOne'!AC71*(1-'[1]Прайс ГМ аксессуарs ОПТ MOne'!$C$2),"-")</f>
        <v>0</v>
      </c>
      <c r="AD71" s="279">
        <f>IFERROR('[1]Прайс ГМ аксессуарs РРЦ MOne'!AD71*(1-'[1]Прайс ГМ аксессуарs ОПТ MOne'!$C$2),"-")</f>
        <v>0</v>
      </c>
      <c r="AE71" s="279">
        <f>IFERROR('[1]Прайс ГМ аксессуарs РРЦ MOne'!AE71*(1-'[1]Прайс ГМ аксессуарs ОПТ MOne'!$C$2),"-")</f>
        <v>0</v>
      </c>
      <c r="AF71" s="279">
        <f>IFERROR('[1]Прайс ГМ аксессуарs РРЦ MOne'!AF71*(1-'[1]Прайс ГМ аксессуарs ОПТ MOne'!$C$2),"-")</f>
        <v>0</v>
      </c>
      <c r="AG71" s="279">
        <f>IFERROR('[1]Прайс ГМ аксессуарs РРЦ MOne'!AG71*(1-'[1]Прайс ГМ аксессуарs ОПТ MOne'!$C$2),"-")</f>
        <v>0</v>
      </c>
      <c r="AH71" s="279">
        <f>IFERROR('[1]Прайс ГМ аксессуарs РРЦ MOne'!AH71*(1-'[1]Прайс ГМ аксессуарs ОПТ MOne'!$C$2),"-")</f>
        <v>0</v>
      </c>
    </row>
    <row r="72" spans="1:34">
      <c r="A72" s="274"/>
      <c r="B72" s="284" t="s">
        <v>204</v>
      </c>
      <c r="C72" s="237">
        <f>IFERROR('[1]Прайс ГМ аксессуарs РРЦ MOne'!C72*(1-'[1]Прайс ГМ аксессуарs ОПТ MOne'!$C$2),"-")</f>
        <v>0</v>
      </c>
      <c r="D72" s="237">
        <f>IFERROR('[1]Прайс ГМ аксессуарs РРЦ MOne'!D72*(1-'[1]Прайс ГМ аксессуарs ОПТ MOne'!$C$2),"-")</f>
        <v>0</v>
      </c>
      <c r="E72" s="237">
        <f>IFERROR('[1]Прайс ГМ аксессуарs РРЦ MOne'!E72*(1-'[1]Прайс ГМ аксессуарs ОПТ MOne'!$C$2),"-")</f>
        <v>0</v>
      </c>
      <c r="F72" s="237">
        <f>IFERROR('[1]Прайс ГМ аксессуарs РРЦ MOne'!F72*(1-'[1]Прайс ГМ аксессуарs ОПТ MOne'!$C$2),"-")</f>
        <v>0</v>
      </c>
      <c r="G72" s="237">
        <f>IFERROR('[1]Прайс ГМ аксессуарs РРЦ MOne'!G72*(1-'[1]Прайс ГМ аксессуарs ОПТ MOne'!$C$2),"-")</f>
        <v>0</v>
      </c>
      <c r="H72" s="237">
        <f>IFERROR('[1]Прайс ГМ аксессуарs РРЦ MOne'!H72*(1-'[1]Прайс ГМ аксессуарs ОПТ MOne'!$C$2),"-")</f>
        <v>0</v>
      </c>
      <c r="I72" s="237">
        <f>IFERROR('[1]Прайс ГМ аксессуарs РРЦ MOne'!I72*(1-'[1]Прайс ГМ аксессуарs ОПТ MOne'!$C$2),"-")</f>
        <v>0</v>
      </c>
      <c r="J72" s="237">
        <f>IFERROR('[1]Прайс ГМ аксессуарs РРЦ MOne'!J72*(1-'[1]Прайс ГМ аксессуарs ОПТ MOne'!$C$2),"-")</f>
        <v>0</v>
      </c>
      <c r="K72" s="237">
        <f>IFERROR('[1]Прайс ГМ аксессуарs РРЦ MOne'!K72*(1-'[1]Прайс ГМ аксессуарs ОПТ MOne'!$C$2),"-")</f>
        <v>0</v>
      </c>
      <c r="L72" s="237">
        <f>IFERROR('[1]Прайс ГМ аксессуарs РРЦ MOne'!L72*(1-'[1]Прайс ГМ аксессуарs ОПТ MOne'!$C$2),"-")</f>
        <v>0</v>
      </c>
      <c r="M72" s="237">
        <f>IFERROR('[1]Прайс ГМ аксессуарs РРЦ MOne'!M72*(1-'[1]Прайс ГМ аксессуарs ОПТ MOne'!$C$2),"-")</f>
        <v>0</v>
      </c>
      <c r="N72" s="237">
        <f>IFERROR('[1]Прайс ГМ аксессуарs РРЦ MOne'!N72*(1-'[1]Прайс ГМ аксессуарs ОПТ MOne'!$C$2),"-")</f>
        <v>0</v>
      </c>
      <c r="O72" s="237">
        <f>IFERROR('[1]Прайс ГМ аксессуарs РРЦ MOne'!O72*(1-'[1]Прайс ГМ аксессуарs ОПТ MOne'!$C$2),"-")</f>
        <v>0</v>
      </c>
      <c r="P72" s="237">
        <f>IFERROR('[1]Прайс ГМ аксессуарs РРЦ MOne'!P72*(1-'[1]Прайс ГМ аксессуарs ОПТ MOne'!$C$2),"-")</f>
        <v>0</v>
      </c>
      <c r="Q72" s="237">
        <f>IFERROR('[1]Прайс ГМ аксессуарs РРЦ MOne'!Q72*(1-'[1]Прайс ГМ аксессуарs ОПТ MOne'!$C$2),"-")</f>
        <v>0</v>
      </c>
      <c r="R72" s="237">
        <f>IFERROR('[1]Прайс ГМ аксессуарs РРЦ MOne'!R72*(1-'[1]Прайс ГМ аксессуарs ОПТ MOne'!$C$2),"-")</f>
        <v>0</v>
      </c>
      <c r="S72" s="237">
        <f>IFERROR('[1]Прайс ГМ аксессуарs РРЦ MOne'!S72*(1-'[1]Прайс ГМ аксессуарs ОПТ MOne'!$C$2),"-")</f>
        <v>0</v>
      </c>
      <c r="T72" s="237">
        <f>IFERROR('[1]Прайс ГМ аксессуарs РРЦ MOne'!T72*(1-'[1]Прайс ГМ аксессуарs ОПТ MOne'!$C$2),"-")</f>
        <v>0</v>
      </c>
      <c r="U72" s="237">
        <f>IFERROR('[1]Прайс ГМ аксессуарs РРЦ MOne'!U72*(1-'[1]Прайс ГМ аксессуарs ОПТ MOne'!$C$2),"-")</f>
        <v>0</v>
      </c>
      <c r="V72" s="237">
        <f>IFERROR('[1]Прайс ГМ аксессуарs РРЦ MOne'!V72*(1-'[1]Прайс ГМ аксессуарs ОПТ MOne'!$C$2),"-")</f>
        <v>0</v>
      </c>
      <c r="W72" s="237">
        <f>IFERROR('[1]Прайс ГМ аксессуарs РРЦ MOne'!W72*(1-'[1]Прайс ГМ аксессуарs ОПТ MOne'!$C$2),"-")</f>
        <v>0</v>
      </c>
      <c r="X72" s="237">
        <f>IFERROR('[1]Прайс ГМ аксессуарs РРЦ MOne'!X72*(1-'[1]Прайс ГМ аксессуарs ОПТ MOne'!$C$2),"-")</f>
        <v>0</v>
      </c>
      <c r="Y72" s="237">
        <f>IFERROR('[1]Прайс ГМ аксессуарs РРЦ MOne'!Y72*(1-'[1]Прайс ГМ аксессуарs ОПТ MOne'!$C$2),"-")</f>
        <v>0</v>
      </c>
      <c r="Z72" s="237">
        <f>IFERROR('[1]Прайс ГМ аксессуарs РРЦ MOne'!Z72*(1-'[1]Прайс ГМ аксессуарs ОПТ MOne'!$C$2),"-")</f>
        <v>0</v>
      </c>
      <c r="AA72" s="237">
        <f>IFERROR('[1]Прайс ГМ аксессуарs РРЦ MOne'!AA72*(1-'[1]Прайс ГМ аксессуарs ОПТ MOne'!$C$2),"-")</f>
        <v>0</v>
      </c>
      <c r="AB72" s="237">
        <f>IFERROR('[1]Прайс ГМ аксессуарs РРЦ MOne'!AB72*(1-'[1]Прайс ГМ аксессуарs ОПТ MOne'!$C$2),"-")</f>
        <v>0</v>
      </c>
      <c r="AC72" s="237">
        <f>IFERROR('[1]Прайс ГМ аксессуарs РРЦ MOne'!AC72*(1-'[1]Прайс ГМ аксессуарs ОПТ MOne'!$C$2),"-")</f>
        <v>0</v>
      </c>
      <c r="AD72" s="286">
        <f>IFERROR('[1]Прайс ГМ аксессуарs РРЦ MOne'!AD72*(1-'[1]Прайс ГМ аксессуарs ОПТ MOne'!$C$2),"-")</f>
        <v>0</v>
      </c>
      <c r="AE72" s="286">
        <f>IFERROR('[1]Прайс ГМ аксессуарs РРЦ MOne'!AE72*(1-'[1]Прайс ГМ аксессуарs ОПТ MOne'!$C$2),"-")</f>
        <v>0</v>
      </c>
      <c r="AF72" s="286">
        <f>IFERROR('[1]Прайс ГМ аксессуарs РРЦ MOne'!AF72*(1-'[1]Прайс ГМ аксессуарs ОПТ MOne'!$C$2),"-")</f>
        <v>0</v>
      </c>
      <c r="AG72" s="286">
        <f>IFERROR('[1]Прайс ГМ аксессуарs РРЦ MOne'!AG72*(1-'[1]Прайс ГМ аксессуарs ОПТ MOne'!$C$2),"-")</f>
        <v>0</v>
      </c>
      <c r="AH72" s="286">
        <f>IFERROR('[1]Прайс ГМ аксессуарs РРЦ MOne'!AH72*(1-'[1]Прайс ГМ аксессуарs ОПТ MOne'!$C$2),"-")</f>
        <v>0</v>
      </c>
    </row>
    <row r="73" spans="1:34">
      <c r="A73" s="263">
        <v>160</v>
      </c>
      <c r="B73" s="264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6"/>
      <c r="AA73" s="266"/>
      <c r="AB73" s="266"/>
      <c r="AC73" s="266"/>
      <c r="AD73" s="266"/>
      <c r="AE73" s="267"/>
      <c r="AF73" s="267"/>
      <c r="AG73" s="267"/>
      <c r="AH73" s="268"/>
    </row>
    <row r="74" spans="1:34">
      <c r="A74" s="269"/>
      <c r="B74" s="284" t="s">
        <v>925</v>
      </c>
      <c r="C74" s="237">
        <f>IFERROR('[1]Прайс ГМ аксессуарs РРЦ MOne'!C74*(1-'[1]Прайс ГМ аксессуарs ОПТ MOne'!$C$2),"-")</f>
        <v>0</v>
      </c>
      <c r="D74" s="236">
        <f>IFERROR('[1]Прайс ГМ аксессуарs РРЦ MOne'!D74*(1-'[1]Прайс ГМ аксессуарs ОПТ MOne'!$C$2),"-")</f>
        <v>0</v>
      </c>
      <c r="E74" s="236">
        <f>IFERROR('[1]Прайс ГМ аксессуарs РРЦ MOne'!E74*(1-'[1]Прайс ГМ аксессуарs ОПТ MOne'!$C$2),"-")</f>
        <v>0</v>
      </c>
      <c r="F74" s="236">
        <f>IFERROR('[1]Прайс ГМ аксессуарs РРЦ MOne'!F74*(1-'[1]Прайс ГМ аксессуарs ОПТ MOne'!$C$2),"-")</f>
        <v>0</v>
      </c>
      <c r="G74" s="236">
        <f>IFERROR('[1]Прайс ГМ аксессуарs РРЦ MOne'!G74*(1-'[1]Прайс ГМ аксессуарs ОПТ MOne'!$C$2),"-")</f>
        <v>0</v>
      </c>
      <c r="H74" s="237">
        <f>IFERROR('[1]Прайс ГМ аксессуарs РРЦ MOne'!H74*(1-'[1]Прайс ГМ аксессуарs ОПТ MOne'!$C$2),"-")</f>
        <v>0</v>
      </c>
      <c r="I74" s="237">
        <f>IFERROR('[1]Прайс ГМ аксессуарs РРЦ MOne'!I74*(1-'[1]Прайс ГМ аксессуарs ОПТ MOne'!$C$2),"-")</f>
        <v>0</v>
      </c>
      <c r="J74" s="237">
        <f>IFERROR('[1]Прайс ГМ аксессуарs РРЦ MOne'!J74*(1-'[1]Прайс ГМ аксессуарs ОПТ MOne'!$C$2),"-")</f>
        <v>0</v>
      </c>
      <c r="K74" s="237">
        <f>IFERROR('[1]Прайс ГМ аксессуарs РРЦ MOne'!K74*(1-'[1]Прайс ГМ аксессуарs ОПТ MOne'!$C$2),"-")</f>
        <v>0</v>
      </c>
      <c r="L74" s="237">
        <f>IFERROR('[1]Прайс ГМ аксессуарs РРЦ MOne'!L74*(1-'[1]Прайс ГМ аксессуарs ОПТ MOne'!$C$2),"-")</f>
        <v>0</v>
      </c>
      <c r="M74" s="237">
        <f>IFERROR('[1]Прайс ГМ аксессуарs РРЦ MOne'!M74*(1-'[1]Прайс ГМ аксессуарs ОПТ MOne'!$C$2),"-")</f>
        <v>0</v>
      </c>
      <c r="N74" s="237">
        <f>IFERROR('[1]Прайс ГМ аксессуарs РРЦ MOne'!N74*(1-'[1]Прайс ГМ аксессуарs ОПТ MOne'!$C$2),"-")</f>
        <v>0</v>
      </c>
      <c r="O74" s="237">
        <f>IFERROR('[1]Прайс ГМ аксессуарs РРЦ MOne'!O74*(1-'[1]Прайс ГМ аксессуарs ОПТ MOne'!$C$2),"-")</f>
        <v>0</v>
      </c>
      <c r="P74" s="237">
        <f>IFERROR('[1]Прайс ГМ аксессуарs РРЦ MOne'!P74*(1-'[1]Прайс ГМ аксессуарs ОПТ MOne'!$C$2),"-")</f>
        <v>0</v>
      </c>
      <c r="Q74" s="237">
        <f>IFERROR('[1]Прайс ГМ аксессуарs РРЦ MOne'!Q74*(1-'[1]Прайс ГМ аксессуарs ОПТ MOne'!$C$2),"-")</f>
        <v>0</v>
      </c>
      <c r="R74" s="237">
        <f>IFERROR('[1]Прайс ГМ аксессуарs РРЦ MOne'!R74*(1-'[1]Прайс ГМ аксессуарs ОПТ MOne'!$C$2),"-")</f>
        <v>0</v>
      </c>
      <c r="S74" s="237">
        <f>IFERROR('[1]Прайс ГМ аксессуарs РРЦ MOne'!S74*(1-'[1]Прайс ГМ аксессуарs ОПТ MOne'!$C$2),"-")</f>
        <v>0</v>
      </c>
      <c r="T74" s="237">
        <f>IFERROR('[1]Прайс ГМ аксессуарs РРЦ MOne'!T74*(1-'[1]Прайс ГМ аксессуарs ОПТ MOne'!$C$2),"-")</f>
        <v>0</v>
      </c>
      <c r="U74" s="237">
        <f>IFERROR('[1]Прайс ГМ аксессуарs РРЦ MOne'!U74*(1-'[1]Прайс ГМ аксессуарs ОПТ MOne'!$C$2),"-")</f>
        <v>0</v>
      </c>
      <c r="V74" s="237">
        <f>IFERROR('[1]Прайс ГМ аксессуарs РРЦ MOne'!V74*(1-'[1]Прайс ГМ аксессуарs ОПТ MOne'!$C$2),"-")</f>
        <v>0</v>
      </c>
      <c r="W74" s="237">
        <f>IFERROR('[1]Прайс ГМ аксессуарs РРЦ MOne'!W74*(1-'[1]Прайс ГМ аксессуарs ОПТ MOne'!$C$2),"-")</f>
        <v>0</v>
      </c>
      <c r="X74" s="237">
        <f>IFERROR('[1]Прайс ГМ аксессуарs РРЦ MOne'!X74*(1-'[1]Прайс ГМ аксессуарs ОПТ MOne'!$C$2),"-")</f>
        <v>0</v>
      </c>
      <c r="Y74" s="237">
        <f>IFERROR('[1]Прайс ГМ аксессуарs РРЦ MOne'!Y74*(1-'[1]Прайс ГМ аксессуарs ОПТ MOne'!$C$2),"-")</f>
        <v>0</v>
      </c>
      <c r="Z74" s="237">
        <f>IFERROR('[1]Прайс ГМ аксессуарs РРЦ MOne'!Z74*(1-'[1]Прайс ГМ аксессуарs ОПТ MOne'!$C$2),"-")</f>
        <v>0</v>
      </c>
      <c r="AA74" s="237">
        <f>IFERROR('[1]Прайс ГМ аксессуарs РРЦ MOne'!AA74*(1-'[1]Прайс ГМ аксессуарs ОПТ MOne'!$C$2),"-")</f>
        <v>0</v>
      </c>
      <c r="AB74" s="237">
        <f>IFERROR('[1]Прайс ГМ аксессуарs РРЦ MOne'!AB74*(1-'[1]Прайс ГМ аксессуарs ОПТ MOne'!$C$2),"-")</f>
        <v>0</v>
      </c>
      <c r="AC74" s="237">
        <f>IFERROR('[1]Прайс ГМ аксессуарs РРЦ MOne'!AC74*(1-'[1]Прайс ГМ аксессуарs ОПТ MOne'!$C$2),"-")</f>
        <v>0</v>
      </c>
      <c r="AD74" s="238">
        <f>IFERROR('[1]Прайс ГМ аксессуарs РРЦ MOne'!AD74*(1-'[1]Прайс ГМ аксессуарs ОПТ MOne'!$C$2),"-")</f>
        <v>0</v>
      </c>
      <c r="AE74" s="238">
        <f>IFERROR('[1]Прайс ГМ аксессуарs РРЦ MOne'!AE74*(1-'[1]Прайс ГМ аксессуарs ОПТ MOne'!$C$2),"-")</f>
        <v>0</v>
      </c>
      <c r="AF74" s="238">
        <f>IFERROR('[1]Прайс ГМ аксессуарs РРЦ MOne'!AF74*(1-'[1]Прайс ГМ аксессуарs ОПТ MOne'!$C$2),"-")</f>
        <v>0</v>
      </c>
      <c r="AG74" s="238">
        <f>IFERROR('[1]Прайс ГМ аксессуарs РРЦ MOne'!AG74*(1-'[1]Прайс ГМ аксессуарs ОПТ MOne'!$C$2),"-")</f>
        <v>0</v>
      </c>
      <c r="AH74" s="238">
        <f>IFERROR('[1]Прайс ГМ аксессуарs РРЦ MOne'!AH74*(1-'[1]Прайс ГМ аксессуарs ОПТ MOne'!$C$2),"-")</f>
        <v>0</v>
      </c>
    </row>
    <row r="75" spans="1:34">
      <c r="A75" s="269"/>
      <c r="B75" s="280" t="s">
        <v>993</v>
      </c>
      <c r="C75" s="241">
        <f>IFERROR('[1]Прайс ГМ аксессуарs РРЦ MOne'!C75*(1-'[1]Прайс ГМ аксессуарs ОПТ MOne'!$C$2),"-")</f>
        <v>0</v>
      </c>
      <c r="D75" s="241">
        <f>IFERROR('[1]Прайс ГМ аксессуарs РРЦ MOne'!D75*(1-'[1]Прайс ГМ аксессуарs ОПТ MOne'!$C$2),"-")</f>
        <v>0</v>
      </c>
      <c r="E75" s="241">
        <f>IFERROR('[1]Прайс ГМ аксессуарs РРЦ MOne'!E75*(1-'[1]Прайс ГМ аксессуарs ОПТ MOne'!$C$2),"-")</f>
        <v>0</v>
      </c>
      <c r="F75" s="241">
        <f>IFERROR('[1]Прайс ГМ аксессуарs РРЦ MOne'!F75*(1-'[1]Прайс ГМ аксессуарs ОПТ MOne'!$C$2),"-")</f>
        <v>0</v>
      </c>
      <c r="G75" s="241">
        <f>IFERROR('[1]Прайс ГМ аксессуарs РРЦ MOne'!G75*(1-'[1]Прайс ГМ аксессуарs ОПТ MOne'!$C$2),"-")</f>
        <v>0</v>
      </c>
      <c r="H75" s="241">
        <f>IFERROR('[1]Прайс ГМ аксессуарs РРЦ MOne'!H75*(1-'[1]Прайс ГМ аксессуарs ОПТ MOne'!$C$2),"-")</f>
        <v>0</v>
      </c>
      <c r="I75" s="241">
        <f>IFERROR('[1]Прайс ГМ аксессуарs РРЦ MOne'!I75*(1-'[1]Прайс ГМ аксессуарs ОПТ MOne'!$C$2),"-")</f>
        <v>0</v>
      </c>
      <c r="J75" s="241">
        <f>IFERROR('[1]Прайс ГМ аксессуарs РРЦ MOne'!J75*(1-'[1]Прайс ГМ аксессуарs ОПТ MOne'!$C$2),"-")</f>
        <v>0</v>
      </c>
      <c r="K75" s="241">
        <f>IFERROR('[1]Прайс ГМ аксессуарs РРЦ MOne'!K75*(1-'[1]Прайс ГМ аксессуарs ОПТ MOne'!$C$2),"-")</f>
        <v>0</v>
      </c>
      <c r="L75" s="241">
        <f>IFERROR('[1]Прайс ГМ аксессуарs РРЦ MOne'!L75*(1-'[1]Прайс ГМ аксессуарs ОПТ MOne'!$C$2),"-")</f>
        <v>0</v>
      </c>
      <c r="M75" s="241">
        <f>IFERROR('[1]Прайс ГМ аксессуарs РРЦ MOne'!M75*(1-'[1]Прайс ГМ аксессуарs ОПТ MOne'!$C$2),"-")</f>
        <v>0</v>
      </c>
      <c r="N75" s="241">
        <f>IFERROR('[1]Прайс ГМ аксессуарs РРЦ MOne'!N75*(1-'[1]Прайс ГМ аксессуарs ОПТ MOne'!$C$2),"-")</f>
        <v>0</v>
      </c>
      <c r="O75" s="241">
        <f>IFERROR('[1]Прайс ГМ аксессуарs РРЦ MOne'!O75*(1-'[1]Прайс ГМ аксессуарs ОПТ MOne'!$C$2),"-")</f>
        <v>0</v>
      </c>
      <c r="P75" s="241">
        <f>IFERROR('[1]Прайс ГМ аксессуарs РРЦ MOne'!P75*(1-'[1]Прайс ГМ аксессуарs ОПТ MOne'!$C$2),"-")</f>
        <v>0</v>
      </c>
      <c r="Q75" s="241">
        <f>IFERROR('[1]Прайс ГМ аксессуарs РРЦ MOne'!Q75*(1-'[1]Прайс ГМ аксессуарs ОПТ MOne'!$C$2),"-")</f>
        <v>0</v>
      </c>
      <c r="R75" s="241">
        <f>IFERROR('[1]Прайс ГМ аксессуарs РРЦ MOne'!R75*(1-'[1]Прайс ГМ аксессуарs ОПТ MOne'!$C$2),"-")</f>
        <v>0</v>
      </c>
      <c r="S75" s="241">
        <f>IFERROR('[1]Прайс ГМ аксессуарs РРЦ MOne'!S75*(1-'[1]Прайс ГМ аксессуарs ОПТ MOne'!$C$2),"-")</f>
        <v>0</v>
      </c>
      <c r="T75" s="241">
        <f>IFERROR('[1]Прайс ГМ аксессуарs РРЦ MOne'!T75*(1-'[1]Прайс ГМ аксессуарs ОПТ MOne'!$C$2),"-")</f>
        <v>0</v>
      </c>
      <c r="U75" s="241">
        <f>IFERROR('[1]Прайс ГМ аксессуарs РРЦ MOne'!U75*(1-'[1]Прайс ГМ аксессуарs ОПТ MOne'!$C$2),"-")</f>
        <v>0</v>
      </c>
      <c r="V75" s="241">
        <f>IFERROR('[1]Прайс ГМ аксессуарs РРЦ MOne'!V75*(1-'[1]Прайс ГМ аксессуарs ОПТ MOne'!$C$2),"-")</f>
        <v>0</v>
      </c>
      <c r="W75" s="241">
        <f>IFERROR('[1]Прайс ГМ аксессуарs РРЦ MOne'!W75*(1-'[1]Прайс ГМ аксессуарs ОПТ MOne'!$C$2),"-")</f>
        <v>0</v>
      </c>
      <c r="X75" s="241">
        <f>IFERROR('[1]Прайс ГМ аксессуарs РРЦ MOne'!X75*(1-'[1]Прайс ГМ аксессуарs ОПТ MOne'!$C$2),"-")</f>
        <v>0</v>
      </c>
      <c r="Y75" s="241">
        <f>IFERROR('[1]Прайс ГМ аксессуарs РРЦ MOne'!Y75*(1-'[1]Прайс ГМ аксессуарs ОПТ MOne'!$C$2),"-")</f>
        <v>0</v>
      </c>
      <c r="Z75" s="241">
        <f>IFERROR('[1]Прайс ГМ аксессуарs РРЦ MOne'!Z75*(1-'[1]Прайс ГМ аксессуарs ОПТ MOne'!$C$2),"-")</f>
        <v>0</v>
      </c>
      <c r="AA75" s="241">
        <f>IFERROR('[1]Прайс ГМ аксессуарs РРЦ MOne'!AA75*(1-'[1]Прайс ГМ аксессуарs ОПТ MOne'!$C$2),"-")</f>
        <v>0</v>
      </c>
      <c r="AB75" s="241">
        <f>IFERROR('[1]Прайс ГМ аксессуарs РРЦ MOne'!AB75*(1-'[1]Прайс ГМ аксессуарs ОПТ MOne'!$C$2),"-")</f>
        <v>0</v>
      </c>
      <c r="AC75" s="241">
        <f>IFERROR('[1]Прайс ГМ аксессуарs РРЦ MOne'!AC75*(1-'[1]Прайс ГМ аксессуарs ОПТ MOne'!$C$2),"-")</f>
        <v>0</v>
      </c>
      <c r="AD75" s="279">
        <f>IFERROR('[1]Прайс ГМ аксессуарs РРЦ MOne'!AD75*(1-'[1]Прайс ГМ аксессуарs ОПТ MOne'!$C$2),"-")</f>
        <v>0</v>
      </c>
      <c r="AE75" s="279">
        <f>IFERROR('[1]Прайс ГМ аксессуарs РРЦ MOne'!AE75*(1-'[1]Прайс ГМ аксессуарs ОПТ MOne'!$C$2),"-")</f>
        <v>0</v>
      </c>
      <c r="AF75" s="279">
        <f>IFERROR('[1]Прайс ГМ аксессуарs РРЦ MOne'!AF75*(1-'[1]Прайс ГМ аксессуарs ОПТ MOne'!$C$2),"-")</f>
        <v>0</v>
      </c>
      <c r="AG75" s="279">
        <f>IFERROR('[1]Прайс ГМ аксессуарs РРЦ MOne'!AG75*(1-'[1]Прайс ГМ аксессуарs ОПТ MOne'!$C$2),"-")</f>
        <v>0</v>
      </c>
      <c r="AH75" s="279">
        <f>IFERROR('[1]Прайс ГМ аксессуарs РРЦ MOne'!AH75*(1-'[1]Прайс ГМ аксессуарs ОПТ MOne'!$C$2),"-")</f>
        <v>0</v>
      </c>
    </row>
    <row r="76" spans="1:34">
      <c r="A76" s="274"/>
      <c r="B76" s="284" t="s">
        <v>205</v>
      </c>
      <c r="C76" s="237">
        <f>IFERROR('[1]Прайс ГМ аксессуарs РРЦ MOne'!C76*(1-'[1]Прайс ГМ аксессуарs ОПТ MOne'!$C$2),"-")</f>
        <v>0</v>
      </c>
      <c r="D76" s="237">
        <f>IFERROR('[1]Прайс ГМ аксессуарs РРЦ MOne'!D76*(1-'[1]Прайс ГМ аксессуарs ОПТ MOne'!$C$2),"-")</f>
        <v>0</v>
      </c>
      <c r="E76" s="237">
        <f>IFERROR('[1]Прайс ГМ аксессуарs РРЦ MOne'!E76*(1-'[1]Прайс ГМ аксессуарs ОПТ MOne'!$C$2),"-")</f>
        <v>0</v>
      </c>
      <c r="F76" s="237">
        <f>IFERROR('[1]Прайс ГМ аксессуарs РРЦ MOne'!F76*(1-'[1]Прайс ГМ аксессуарs ОПТ MOne'!$C$2),"-")</f>
        <v>0</v>
      </c>
      <c r="G76" s="237">
        <f>IFERROR('[1]Прайс ГМ аксессуарs РРЦ MOne'!G76*(1-'[1]Прайс ГМ аксессуарs ОПТ MOne'!$C$2),"-")</f>
        <v>0</v>
      </c>
      <c r="H76" s="237">
        <f>IFERROR('[1]Прайс ГМ аксессуарs РРЦ MOne'!H76*(1-'[1]Прайс ГМ аксессуарs ОПТ MOne'!$C$2),"-")</f>
        <v>0</v>
      </c>
      <c r="I76" s="237">
        <f>IFERROR('[1]Прайс ГМ аксессуарs РРЦ MOne'!I76*(1-'[1]Прайс ГМ аксессуарs ОПТ MOne'!$C$2),"-")</f>
        <v>0</v>
      </c>
      <c r="J76" s="237">
        <f>IFERROR('[1]Прайс ГМ аксессуарs РРЦ MOne'!J76*(1-'[1]Прайс ГМ аксессуарs ОПТ MOne'!$C$2),"-")</f>
        <v>0</v>
      </c>
      <c r="K76" s="237">
        <f>IFERROR('[1]Прайс ГМ аксессуарs РРЦ MOne'!K76*(1-'[1]Прайс ГМ аксессуарs ОПТ MOne'!$C$2),"-")</f>
        <v>0</v>
      </c>
      <c r="L76" s="237">
        <f>IFERROR('[1]Прайс ГМ аксессуарs РРЦ MOne'!L76*(1-'[1]Прайс ГМ аксессуарs ОПТ MOne'!$C$2),"-")</f>
        <v>0</v>
      </c>
      <c r="M76" s="237">
        <f>IFERROR('[1]Прайс ГМ аксессуарs РРЦ MOne'!M76*(1-'[1]Прайс ГМ аксессуарs ОПТ MOne'!$C$2),"-")</f>
        <v>0</v>
      </c>
      <c r="N76" s="237">
        <f>IFERROR('[1]Прайс ГМ аксессуарs РРЦ MOne'!N76*(1-'[1]Прайс ГМ аксессуарs ОПТ MOne'!$C$2),"-")</f>
        <v>0</v>
      </c>
      <c r="O76" s="237">
        <f>IFERROR('[1]Прайс ГМ аксессуарs РРЦ MOne'!O76*(1-'[1]Прайс ГМ аксессуарs ОПТ MOne'!$C$2),"-")</f>
        <v>0</v>
      </c>
      <c r="P76" s="237">
        <f>IFERROR('[1]Прайс ГМ аксессуарs РРЦ MOne'!P76*(1-'[1]Прайс ГМ аксессуарs ОПТ MOne'!$C$2),"-")</f>
        <v>0</v>
      </c>
      <c r="Q76" s="237">
        <f>IFERROR('[1]Прайс ГМ аксессуарs РРЦ MOne'!Q76*(1-'[1]Прайс ГМ аксессуарs ОПТ MOne'!$C$2),"-")</f>
        <v>0</v>
      </c>
      <c r="R76" s="237">
        <f>IFERROR('[1]Прайс ГМ аксессуарs РРЦ MOne'!R76*(1-'[1]Прайс ГМ аксессуарs ОПТ MOne'!$C$2),"-")</f>
        <v>0</v>
      </c>
      <c r="S76" s="237">
        <f>IFERROR('[1]Прайс ГМ аксессуарs РРЦ MOne'!S76*(1-'[1]Прайс ГМ аксессуарs ОПТ MOne'!$C$2),"-")</f>
        <v>0</v>
      </c>
      <c r="T76" s="237">
        <f>IFERROR('[1]Прайс ГМ аксессуарs РРЦ MOne'!T76*(1-'[1]Прайс ГМ аксессуарs ОПТ MOne'!$C$2),"-")</f>
        <v>0</v>
      </c>
      <c r="U76" s="237">
        <f>IFERROR('[1]Прайс ГМ аксессуарs РРЦ MOne'!U76*(1-'[1]Прайс ГМ аксессуарs ОПТ MOne'!$C$2),"-")</f>
        <v>0</v>
      </c>
      <c r="V76" s="237">
        <f>IFERROR('[1]Прайс ГМ аксессуарs РРЦ MOne'!V76*(1-'[1]Прайс ГМ аксессуарs ОПТ MOne'!$C$2),"-")</f>
        <v>0</v>
      </c>
      <c r="W76" s="237">
        <f>IFERROR('[1]Прайс ГМ аксессуарs РРЦ MOne'!W76*(1-'[1]Прайс ГМ аксессуарs ОПТ MOne'!$C$2),"-")</f>
        <v>0</v>
      </c>
      <c r="X76" s="237">
        <f>IFERROR('[1]Прайс ГМ аксессуарs РРЦ MOne'!X76*(1-'[1]Прайс ГМ аксессуарs ОПТ MOne'!$C$2),"-")</f>
        <v>0</v>
      </c>
      <c r="Y76" s="237">
        <f>IFERROR('[1]Прайс ГМ аксессуарs РРЦ MOne'!Y76*(1-'[1]Прайс ГМ аксессуарs ОПТ MOne'!$C$2),"-")</f>
        <v>0</v>
      </c>
      <c r="Z76" s="237">
        <f>IFERROR('[1]Прайс ГМ аксессуарs РРЦ MOne'!Z76*(1-'[1]Прайс ГМ аксессуарs ОПТ MOne'!$C$2),"-")</f>
        <v>0</v>
      </c>
      <c r="AA76" s="237">
        <f>IFERROR('[1]Прайс ГМ аксессуарs РРЦ MOne'!AA76*(1-'[1]Прайс ГМ аксессуарs ОПТ MOne'!$C$2),"-")</f>
        <v>0</v>
      </c>
      <c r="AB76" s="237">
        <f>IFERROR('[1]Прайс ГМ аксессуарs РРЦ MOne'!AB76*(1-'[1]Прайс ГМ аксессуарs ОПТ MOne'!$C$2),"-")</f>
        <v>0</v>
      </c>
      <c r="AC76" s="237">
        <f>IFERROR('[1]Прайс ГМ аксессуарs РРЦ MOne'!AC76*(1-'[1]Прайс ГМ аксессуарs ОПТ MOne'!$C$2),"-")</f>
        <v>0</v>
      </c>
      <c r="AD76" s="286">
        <f>IFERROR('[1]Прайс ГМ аксессуарs РРЦ MOne'!AD76*(1-'[1]Прайс ГМ аксессуарs ОПТ MOne'!$C$2),"-")</f>
        <v>0</v>
      </c>
      <c r="AE76" s="286">
        <f>IFERROR('[1]Прайс ГМ аксессуарs РРЦ MOne'!AE76*(1-'[1]Прайс ГМ аксессуарs ОПТ MOne'!$C$2),"-")</f>
        <v>0</v>
      </c>
      <c r="AF76" s="286">
        <f>IFERROR('[1]Прайс ГМ аксессуарs РРЦ MOne'!AF76*(1-'[1]Прайс ГМ аксессуарs ОПТ MOne'!$C$2),"-")</f>
        <v>0</v>
      </c>
      <c r="AG76" s="286">
        <f>IFERROR('[1]Прайс ГМ аксессуарs РРЦ MOne'!AG76*(1-'[1]Прайс ГМ аксессуарs ОПТ MOne'!$C$2),"-")</f>
        <v>0</v>
      </c>
      <c r="AH76" s="286">
        <f>IFERROR('[1]Прайс ГМ аксессуарs РРЦ MOne'!AH76*(1-'[1]Прайс ГМ аксессуарs ОПТ MOne'!$C$2),"-")</f>
        <v>0</v>
      </c>
    </row>
    <row r="77" spans="1:34">
      <c r="A77" s="287">
        <v>165</v>
      </c>
      <c r="B77" s="264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6"/>
      <c r="AA77" s="266"/>
      <c r="AB77" s="266"/>
      <c r="AC77" s="266"/>
      <c r="AD77" s="266"/>
      <c r="AE77" s="267"/>
      <c r="AF77" s="267"/>
      <c r="AG77" s="267"/>
      <c r="AH77" s="268"/>
    </row>
    <row r="78" spans="1:34">
      <c r="A78" s="274"/>
      <c r="B78" s="284" t="s">
        <v>926</v>
      </c>
      <c r="C78" s="237">
        <f>IFERROR('[1]Прайс ГМ аксессуарs РРЦ MOne'!C78*(1-'[1]Прайс ГМ аксессуарs ОПТ MOne'!$C$2),"-")</f>
        <v>0</v>
      </c>
      <c r="D78" s="236">
        <f>IFERROR('[1]Прайс ГМ аксессуарs РРЦ MOne'!D78*(1-'[1]Прайс ГМ аксессуарs ОПТ MOne'!$C$2),"-")</f>
        <v>0</v>
      </c>
      <c r="E78" s="236">
        <f>IFERROR('[1]Прайс ГМ аксессуарs РРЦ MOne'!E78*(1-'[1]Прайс ГМ аксессуарs ОПТ MOne'!$C$2),"-")</f>
        <v>0</v>
      </c>
      <c r="F78" s="236">
        <f>IFERROR('[1]Прайс ГМ аксессуарs РРЦ MOne'!F78*(1-'[1]Прайс ГМ аксессуарs ОПТ MOne'!$C$2),"-")</f>
        <v>0</v>
      </c>
      <c r="G78" s="236">
        <f>IFERROR('[1]Прайс ГМ аксессуарs РРЦ MOne'!G78*(1-'[1]Прайс ГМ аксессуарs ОПТ MOne'!$C$2),"-")</f>
        <v>0</v>
      </c>
      <c r="H78" s="237">
        <f>IFERROR('[1]Прайс ГМ аксессуарs РРЦ MOne'!H78*(1-'[1]Прайс ГМ аксессуарs ОПТ MOne'!$C$2),"-")</f>
        <v>0</v>
      </c>
      <c r="I78" s="237">
        <f>IFERROR('[1]Прайс ГМ аксессуарs РРЦ MOne'!I78*(1-'[1]Прайс ГМ аксессуарs ОПТ MOne'!$C$2),"-")</f>
        <v>0</v>
      </c>
      <c r="J78" s="237">
        <f>IFERROR('[1]Прайс ГМ аксессуарs РРЦ MOne'!J78*(1-'[1]Прайс ГМ аксессуарs ОПТ MOne'!$C$2),"-")</f>
        <v>0</v>
      </c>
      <c r="K78" s="237">
        <f>IFERROR('[1]Прайс ГМ аксессуарs РРЦ MOne'!K78*(1-'[1]Прайс ГМ аксессуарs ОПТ MOne'!$C$2),"-")</f>
        <v>0</v>
      </c>
      <c r="L78" s="237">
        <f>IFERROR('[1]Прайс ГМ аксессуарs РРЦ MOne'!L78*(1-'[1]Прайс ГМ аксессуарs ОПТ MOne'!$C$2),"-")</f>
        <v>0</v>
      </c>
      <c r="M78" s="237">
        <f>IFERROR('[1]Прайс ГМ аксессуарs РРЦ MOne'!M78*(1-'[1]Прайс ГМ аксессуарs ОПТ MOne'!$C$2),"-")</f>
        <v>0</v>
      </c>
      <c r="N78" s="237">
        <f>IFERROR('[1]Прайс ГМ аксессуарs РРЦ MOne'!N78*(1-'[1]Прайс ГМ аксессуарs ОПТ MOne'!$C$2),"-")</f>
        <v>0</v>
      </c>
      <c r="O78" s="237">
        <f>IFERROR('[1]Прайс ГМ аксессуарs РРЦ MOne'!O78*(1-'[1]Прайс ГМ аксессуарs ОПТ MOne'!$C$2),"-")</f>
        <v>0</v>
      </c>
      <c r="P78" s="237">
        <f>IFERROR('[1]Прайс ГМ аксессуарs РРЦ MOne'!P78*(1-'[1]Прайс ГМ аксессуарs ОПТ MOne'!$C$2),"-")</f>
        <v>0</v>
      </c>
      <c r="Q78" s="237">
        <f>IFERROR('[1]Прайс ГМ аксессуарs РРЦ MOne'!Q78*(1-'[1]Прайс ГМ аксессуарs ОПТ MOne'!$C$2),"-")</f>
        <v>0</v>
      </c>
      <c r="R78" s="237">
        <f>IFERROR('[1]Прайс ГМ аксессуарs РРЦ MOne'!R78*(1-'[1]Прайс ГМ аксессуарs ОПТ MOne'!$C$2),"-")</f>
        <v>0</v>
      </c>
      <c r="S78" s="237">
        <f>IFERROR('[1]Прайс ГМ аксессуарs РРЦ MOne'!S78*(1-'[1]Прайс ГМ аксессуарs ОПТ MOne'!$C$2),"-")</f>
        <v>0</v>
      </c>
      <c r="T78" s="237">
        <f>IFERROR('[1]Прайс ГМ аксессуарs РРЦ MOne'!T78*(1-'[1]Прайс ГМ аксессуарs ОПТ MOne'!$C$2),"-")</f>
        <v>0</v>
      </c>
      <c r="U78" s="237">
        <f>IFERROR('[1]Прайс ГМ аксессуарs РРЦ MOne'!U78*(1-'[1]Прайс ГМ аксессуарs ОПТ MOne'!$C$2),"-")</f>
        <v>0</v>
      </c>
      <c r="V78" s="237">
        <f>IFERROR('[1]Прайс ГМ аксессуарs РРЦ MOne'!V78*(1-'[1]Прайс ГМ аксессуарs ОПТ MOne'!$C$2),"-")</f>
        <v>0</v>
      </c>
      <c r="W78" s="237">
        <f>IFERROR('[1]Прайс ГМ аксессуарs РРЦ MOne'!W78*(1-'[1]Прайс ГМ аксессуарs ОПТ MOne'!$C$2),"-")</f>
        <v>0</v>
      </c>
      <c r="X78" s="237">
        <f>IFERROR('[1]Прайс ГМ аксессуарs РРЦ MOne'!X78*(1-'[1]Прайс ГМ аксессуарs ОПТ MOne'!$C$2),"-")</f>
        <v>0</v>
      </c>
      <c r="Y78" s="237">
        <f>IFERROR('[1]Прайс ГМ аксессуарs РРЦ MOne'!Y78*(1-'[1]Прайс ГМ аксессуарs ОПТ MOne'!$C$2),"-")</f>
        <v>0</v>
      </c>
      <c r="Z78" s="237">
        <f>IFERROR('[1]Прайс ГМ аксессуарs РРЦ MOne'!Z78*(1-'[1]Прайс ГМ аксессуарs ОПТ MOne'!$C$2),"-")</f>
        <v>0</v>
      </c>
      <c r="AA78" s="237">
        <f>IFERROR('[1]Прайс ГМ аксессуарs РРЦ MOne'!AA78*(1-'[1]Прайс ГМ аксессуарs ОПТ MOne'!$C$2),"-")</f>
        <v>0</v>
      </c>
      <c r="AB78" s="237">
        <f>IFERROR('[1]Прайс ГМ аксессуарs РРЦ MOne'!AB78*(1-'[1]Прайс ГМ аксессуарs ОПТ MOne'!$C$2),"-")</f>
        <v>0</v>
      </c>
      <c r="AC78" s="237">
        <f>IFERROR('[1]Прайс ГМ аксессуарs РРЦ MOne'!AC78*(1-'[1]Прайс ГМ аксессуарs ОПТ MOne'!$C$2),"-")</f>
        <v>0</v>
      </c>
      <c r="AD78" s="238">
        <f>IFERROR('[1]Прайс ГМ аксессуарs РРЦ MOne'!AD78*(1-'[1]Прайс ГМ аксессуарs ОПТ MOne'!$C$2),"-")</f>
        <v>0</v>
      </c>
      <c r="AE78" s="238">
        <f>IFERROR('[1]Прайс ГМ аксессуарs РРЦ MOne'!AE78*(1-'[1]Прайс ГМ аксессуарs ОПТ MOne'!$C$2),"-")</f>
        <v>0</v>
      </c>
      <c r="AF78" s="238">
        <f>IFERROR('[1]Прайс ГМ аксессуарs РРЦ MOne'!AF78*(1-'[1]Прайс ГМ аксессуарs ОПТ MOne'!$C$2),"-")</f>
        <v>0</v>
      </c>
      <c r="AG78" s="238">
        <f>IFERROR('[1]Прайс ГМ аксессуарs РРЦ MOne'!AG78*(1-'[1]Прайс ГМ аксессуарs ОПТ MOne'!$C$2),"-")</f>
        <v>0</v>
      </c>
      <c r="AH78" s="238">
        <f>IFERROR('[1]Прайс ГМ аксессуарs РРЦ MOne'!AH78*(1-'[1]Прайс ГМ аксессуарs ОПТ MOne'!$C$2),"-")</f>
        <v>0</v>
      </c>
    </row>
    <row r="79" spans="1:34">
      <c r="A79" s="287">
        <v>170</v>
      </c>
      <c r="B79" s="264"/>
      <c r="C79" s="265"/>
      <c r="D79" s="478"/>
      <c r="E79" s="478"/>
      <c r="F79" s="478"/>
      <c r="G79" s="478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6"/>
      <c r="AA79" s="266"/>
      <c r="AB79" s="266"/>
      <c r="AC79" s="266"/>
      <c r="AD79" s="266"/>
      <c r="AE79" s="267"/>
      <c r="AF79" s="267"/>
      <c r="AG79" s="267"/>
      <c r="AH79" s="268"/>
    </row>
    <row r="80" spans="1:34">
      <c r="A80" s="269"/>
      <c r="B80" s="284" t="s">
        <v>927</v>
      </c>
      <c r="C80" s="237">
        <f>IFERROR('[1]Прайс ГМ аксессуарs РРЦ MOne'!C80*(1-'[1]Прайс ГМ аксессуарs ОПТ MOne'!$C$2),"-")</f>
        <v>0</v>
      </c>
      <c r="D80" s="236">
        <f>IFERROR('[1]Прайс ГМ аксессуарs РРЦ MOne'!D80*(1-'[1]Прайс ГМ аксессуарs ОПТ MOne'!$C$2),"-")</f>
        <v>0</v>
      </c>
      <c r="E80" s="236">
        <f>IFERROR('[1]Прайс ГМ аксессуарs РРЦ MOne'!E80*(1-'[1]Прайс ГМ аксессуарs ОПТ MOne'!$C$2),"-")</f>
        <v>0</v>
      </c>
      <c r="F80" s="236">
        <f>IFERROR('[1]Прайс ГМ аксессуарs РРЦ MOne'!F80*(1-'[1]Прайс ГМ аксессуарs ОПТ MOne'!$C$2),"-")</f>
        <v>0</v>
      </c>
      <c r="G80" s="236">
        <f>IFERROR('[1]Прайс ГМ аксессуарs РРЦ MOne'!G80*(1-'[1]Прайс ГМ аксессуарs ОПТ MOne'!$C$2),"-")</f>
        <v>0</v>
      </c>
      <c r="H80" s="237">
        <f>IFERROR('[1]Прайс ГМ аксессуарs РРЦ MOne'!H80*(1-'[1]Прайс ГМ аксессуарs ОПТ MOne'!$C$2),"-")</f>
        <v>0</v>
      </c>
      <c r="I80" s="237">
        <f>IFERROR('[1]Прайс ГМ аксессуарs РРЦ MOne'!I80*(1-'[1]Прайс ГМ аксессуарs ОПТ MOne'!$C$2),"-")</f>
        <v>0</v>
      </c>
      <c r="J80" s="237">
        <f>IFERROR('[1]Прайс ГМ аксессуарs РРЦ MOne'!J80*(1-'[1]Прайс ГМ аксессуарs ОПТ MOne'!$C$2),"-")</f>
        <v>0</v>
      </c>
      <c r="K80" s="237">
        <f>IFERROR('[1]Прайс ГМ аксессуарs РРЦ MOne'!K80*(1-'[1]Прайс ГМ аксессуарs ОПТ MOne'!$C$2),"-")</f>
        <v>0</v>
      </c>
      <c r="L80" s="237">
        <f>IFERROR('[1]Прайс ГМ аксессуарs РРЦ MOne'!L80*(1-'[1]Прайс ГМ аксессуарs ОПТ MOne'!$C$2),"-")</f>
        <v>0</v>
      </c>
      <c r="M80" s="237">
        <f>IFERROR('[1]Прайс ГМ аксессуарs РРЦ MOne'!M80*(1-'[1]Прайс ГМ аксессуарs ОПТ MOne'!$C$2),"-")</f>
        <v>0</v>
      </c>
      <c r="N80" s="237">
        <f>IFERROR('[1]Прайс ГМ аксессуарs РРЦ MOne'!N80*(1-'[1]Прайс ГМ аксессуарs ОПТ MOne'!$C$2),"-")</f>
        <v>0</v>
      </c>
      <c r="O80" s="237">
        <f>IFERROR('[1]Прайс ГМ аксессуарs РРЦ MOne'!O80*(1-'[1]Прайс ГМ аксессуарs ОПТ MOne'!$C$2),"-")</f>
        <v>0</v>
      </c>
      <c r="P80" s="237">
        <f>IFERROR('[1]Прайс ГМ аксессуарs РРЦ MOne'!P80*(1-'[1]Прайс ГМ аксессуарs ОПТ MOne'!$C$2),"-")</f>
        <v>0</v>
      </c>
      <c r="Q80" s="237">
        <f>IFERROR('[1]Прайс ГМ аксессуарs РРЦ MOne'!Q80*(1-'[1]Прайс ГМ аксессуарs ОПТ MOne'!$C$2),"-")</f>
        <v>0</v>
      </c>
      <c r="R80" s="237">
        <f>IFERROR('[1]Прайс ГМ аксессуарs РРЦ MOne'!R80*(1-'[1]Прайс ГМ аксессуарs ОПТ MOne'!$C$2),"-")</f>
        <v>0</v>
      </c>
      <c r="S80" s="237">
        <f>IFERROR('[1]Прайс ГМ аксессуарs РРЦ MOne'!S80*(1-'[1]Прайс ГМ аксессуарs ОПТ MOne'!$C$2),"-")</f>
        <v>0</v>
      </c>
      <c r="T80" s="237">
        <f>IFERROR('[1]Прайс ГМ аксессуарs РРЦ MOne'!T80*(1-'[1]Прайс ГМ аксессуарs ОПТ MOne'!$C$2),"-")</f>
        <v>0</v>
      </c>
      <c r="U80" s="237">
        <f>IFERROR('[1]Прайс ГМ аксессуарs РРЦ MOne'!U80*(1-'[1]Прайс ГМ аксессуарs ОПТ MOne'!$C$2),"-")</f>
        <v>0</v>
      </c>
      <c r="V80" s="237">
        <f>IFERROR('[1]Прайс ГМ аксессуарs РРЦ MOne'!V80*(1-'[1]Прайс ГМ аксессуарs ОПТ MOne'!$C$2),"-")</f>
        <v>0</v>
      </c>
      <c r="W80" s="237">
        <f>IFERROR('[1]Прайс ГМ аксессуарs РРЦ MOne'!W80*(1-'[1]Прайс ГМ аксессуарs ОПТ MOne'!$C$2),"-")</f>
        <v>0</v>
      </c>
      <c r="X80" s="237">
        <f>IFERROR('[1]Прайс ГМ аксессуарs РРЦ MOne'!X80*(1-'[1]Прайс ГМ аксессуарs ОПТ MOne'!$C$2),"-")</f>
        <v>0</v>
      </c>
      <c r="Y80" s="237">
        <f>IFERROR('[1]Прайс ГМ аксессуарs РРЦ MOne'!Y80*(1-'[1]Прайс ГМ аксессуарs ОПТ MOne'!$C$2),"-")</f>
        <v>0</v>
      </c>
      <c r="Z80" s="237">
        <f>IFERROR('[1]Прайс ГМ аксессуарs РРЦ MOne'!Z80*(1-'[1]Прайс ГМ аксессуарs ОПТ MOne'!$C$2),"-")</f>
        <v>0</v>
      </c>
      <c r="AA80" s="237">
        <f>IFERROR('[1]Прайс ГМ аксессуарs РРЦ MOne'!AA80*(1-'[1]Прайс ГМ аксессуарs ОПТ MOne'!$C$2),"-")</f>
        <v>0</v>
      </c>
      <c r="AB80" s="237">
        <f>IFERROR('[1]Прайс ГМ аксессуарs РРЦ MOne'!AB80*(1-'[1]Прайс ГМ аксессуарs ОПТ MOne'!$C$2),"-")</f>
        <v>0</v>
      </c>
      <c r="AC80" s="237">
        <f>IFERROR('[1]Прайс ГМ аксессуарs РРЦ MOne'!AC80*(1-'[1]Прайс ГМ аксессуарs ОПТ MOne'!$C$2),"-")</f>
        <v>0</v>
      </c>
      <c r="AD80" s="238">
        <f>IFERROR('[1]Прайс ГМ аксессуарs РРЦ MOne'!AD80*(1-'[1]Прайс ГМ аксессуарs ОПТ MOne'!$C$2),"-")</f>
        <v>0</v>
      </c>
      <c r="AE80" s="238">
        <f>IFERROR('[1]Прайс ГМ аксессуарs РРЦ MOne'!AE80*(1-'[1]Прайс ГМ аксессуарs ОПТ MOne'!$C$2),"-")</f>
        <v>0</v>
      </c>
      <c r="AF80" s="238">
        <f>IFERROR('[1]Прайс ГМ аксессуарs РРЦ MOne'!AF80*(1-'[1]Прайс ГМ аксессуарs ОПТ MOne'!$C$2),"-")</f>
        <v>0</v>
      </c>
      <c r="AG80" s="238">
        <f>IFERROR('[1]Прайс ГМ аксессуарs РРЦ MOne'!AG80*(1-'[1]Прайс ГМ аксессуарs ОПТ MOne'!$C$2),"-")</f>
        <v>0</v>
      </c>
      <c r="AH80" s="238">
        <f>IFERROR('[1]Прайс ГМ аксессуарs РРЦ MOne'!AH80*(1-'[1]Прайс ГМ аксессуарs ОПТ MOne'!$C$2),"-")</f>
        <v>0</v>
      </c>
    </row>
    <row r="81" spans="1:34">
      <c r="A81" s="269"/>
      <c r="B81" s="280" t="s">
        <v>206</v>
      </c>
      <c r="C81" s="241">
        <f>IFERROR('[1]Прайс ГМ аксессуарs РРЦ MOne'!C81*(1-'[1]Прайс ГМ аксессуарs ОПТ MOne'!$C$2),"-")</f>
        <v>0</v>
      </c>
      <c r="D81" s="241">
        <f>IFERROR('[1]Прайс ГМ аксессуарs РРЦ MOne'!D81*(1-'[1]Прайс ГМ аксессуарs ОПТ MOne'!$C$2),"-")</f>
        <v>0</v>
      </c>
      <c r="E81" s="241">
        <f>IFERROR('[1]Прайс ГМ аксессуарs РРЦ MOne'!E81*(1-'[1]Прайс ГМ аксессуарs ОПТ MOne'!$C$2),"-")</f>
        <v>0</v>
      </c>
      <c r="F81" s="241">
        <f>IFERROR('[1]Прайс ГМ аксессуарs РРЦ MOne'!F81*(1-'[1]Прайс ГМ аксессуарs ОПТ MOne'!$C$2),"-")</f>
        <v>0</v>
      </c>
      <c r="G81" s="241">
        <f>IFERROR('[1]Прайс ГМ аксессуарs РРЦ MOne'!G81*(1-'[1]Прайс ГМ аксессуарs ОПТ MOne'!$C$2),"-")</f>
        <v>0</v>
      </c>
      <c r="H81" s="241">
        <f>IFERROR('[1]Прайс ГМ аксессуарs РРЦ MOne'!H81*(1-'[1]Прайс ГМ аксессуарs ОПТ MOne'!$C$2),"-")</f>
        <v>0</v>
      </c>
      <c r="I81" s="241">
        <f>IFERROR('[1]Прайс ГМ аксессуарs РРЦ MOne'!I81*(1-'[1]Прайс ГМ аксессуарs ОПТ MOne'!$C$2),"-")</f>
        <v>0</v>
      </c>
      <c r="J81" s="241">
        <f>IFERROR('[1]Прайс ГМ аксессуарs РРЦ MOne'!J81*(1-'[1]Прайс ГМ аксессуарs ОПТ MOne'!$C$2),"-")</f>
        <v>0</v>
      </c>
      <c r="K81" s="241">
        <f>IFERROR('[1]Прайс ГМ аксессуарs РРЦ MOne'!K81*(1-'[1]Прайс ГМ аксессуарs ОПТ MOne'!$C$2),"-")</f>
        <v>0</v>
      </c>
      <c r="L81" s="241">
        <f>IFERROR('[1]Прайс ГМ аксессуарs РРЦ MOne'!L81*(1-'[1]Прайс ГМ аксессуарs ОПТ MOne'!$C$2),"-")</f>
        <v>0</v>
      </c>
      <c r="M81" s="241">
        <f>IFERROR('[1]Прайс ГМ аксессуарs РРЦ MOne'!M81*(1-'[1]Прайс ГМ аксессуарs ОПТ MOne'!$C$2),"-")</f>
        <v>0</v>
      </c>
      <c r="N81" s="241">
        <f>IFERROR('[1]Прайс ГМ аксессуарs РРЦ MOne'!N81*(1-'[1]Прайс ГМ аксессуарs ОПТ MOne'!$C$2),"-")</f>
        <v>0</v>
      </c>
      <c r="O81" s="241">
        <f>IFERROR('[1]Прайс ГМ аксессуарs РРЦ MOne'!O81*(1-'[1]Прайс ГМ аксессуарs ОПТ MOne'!$C$2),"-")</f>
        <v>0</v>
      </c>
      <c r="P81" s="241">
        <f>IFERROR('[1]Прайс ГМ аксессуарs РРЦ MOne'!P81*(1-'[1]Прайс ГМ аксессуарs ОПТ MOne'!$C$2),"-")</f>
        <v>0</v>
      </c>
      <c r="Q81" s="241">
        <f>IFERROR('[1]Прайс ГМ аксессуарs РРЦ MOne'!Q81*(1-'[1]Прайс ГМ аксессуарs ОПТ MOne'!$C$2),"-")</f>
        <v>0</v>
      </c>
      <c r="R81" s="241">
        <f>IFERROR('[1]Прайс ГМ аксессуарs РРЦ MOne'!R81*(1-'[1]Прайс ГМ аксессуарs ОПТ MOne'!$C$2),"-")</f>
        <v>0</v>
      </c>
      <c r="S81" s="241">
        <f>IFERROR('[1]Прайс ГМ аксессуарs РРЦ MOne'!S81*(1-'[1]Прайс ГМ аксессуарs ОПТ MOne'!$C$2),"-")</f>
        <v>0</v>
      </c>
      <c r="T81" s="241">
        <f>IFERROR('[1]Прайс ГМ аксессуарs РРЦ MOne'!T81*(1-'[1]Прайс ГМ аксессуарs ОПТ MOne'!$C$2),"-")</f>
        <v>0</v>
      </c>
      <c r="U81" s="241">
        <f>IFERROR('[1]Прайс ГМ аксессуарs РРЦ MOne'!U81*(1-'[1]Прайс ГМ аксессуарs ОПТ MOne'!$C$2),"-")</f>
        <v>0</v>
      </c>
      <c r="V81" s="241">
        <f>IFERROR('[1]Прайс ГМ аксессуарs РРЦ MOne'!V81*(1-'[1]Прайс ГМ аксессуарs ОПТ MOne'!$C$2),"-")</f>
        <v>0</v>
      </c>
      <c r="W81" s="241">
        <f>IFERROR('[1]Прайс ГМ аксессуарs РРЦ MOne'!W81*(1-'[1]Прайс ГМ аксессуарs ОПТ MOne'!$C$2),"-")</f>
        <v>0</v>
      </c>
      <c r="X81" s="241">
        <f>IFERROR('[1]Прайс ГМ аксессуарs РРЦ MOne'!X81*(1-'[1]Прайс ГМ аксессуарs ОПТ MOne'!$C$2),"-")</f>
        <v>0</v>
      </c>
      <c r="Y81" s="241">
        <f>IFERROR('[1]Прайс ГМ аксессуарs РРЦ MOne'!Y81*(1-'[1]Прайс ГМ аксессуарs ОПТ MOne'!$C$2),"-")</f>
        <v>0</v>
      </c>
      <c r="Z81" s="241">
        <f>IFERROR('[1]Прайс ГМ аксессуарs РРЦ MOne'!Z81*(1-'[1]Прайс ГМ аксессуарs ОПТ MOne'!$C$2),"-")</f>
        <v>0</v>
      </c>
      <c r="AA81" s="241">
        <f>IFERROR('[1]Прайс ГМ аксессуарs РРЦ MOne'!AA81*(1-'[1]Прайс ГМ аксессуарs ОПТ MOne'!$C$2),"-")</f>
        <v>0</v>
      </c>
      <c r="AB81" s="241">
        <f>IFERROR('[1]Прайс ГМ аксессуарs РРЦ MOne'!AB81*(1-'[1]Прайс ГМ аксессуарs ОПТ MOne'!$C$2),"-")</f>
        <v>0</v>
      </c>
      <c r="AC81" s="241">
        <f>IFERROR('[1]Прайс ГМ аксессуарs РРЦ MOne'!AC81*(1-'[1]Прайс ГМ аксессуарs ОПТ MOne'!$C$2),"-")</f>
        <v>0</v>
      </c>
      <c r="AD81" s="279">
        <f>IFERROR('[1]Прайс ГМ аксессуарs РРЦ MOne'!AD81*(1-'[1]Прайс ГМ аксессуарs ОПТ MOne'!$C$2),"-")</f>
        <v>0</v>
      </c>
      <c r="AE81" s="279">
        <f>IFERROR('[1]Прайс ГМ аксессуарs РРЦ MOne'!AE81*(1-'[1]Прайс ГМ аксессуарs ОПТ MOne'!$C$2),"-")</f>
        <v>0</v>
      </c>
      <c r="AF81" s="279">
        <f>IFERROR('[1]Прайс ГМ аксессуарs РРЦ MOne'!AF81*(1-'[1]Прайс ГМ аксессуарs ОПТ MOne'!$C$2),"-")</f>
        <v>0</v>
      </c>
      <c r="AG81" s="279">
        <f>IFERROR('[1]Прайс ГМ аксессуарs РРЦ MOne'!AG81*(1-'[1]Прайс ГМ аксессуарs ОПТ MOne'!$C$2),"-")</f>
        <v>0</v>
      </c>
      <c r="AH81" s="279">
        <f>IFERROR('[1]Прайс ГМ аксессуарs РРЦ MOne'!AH81*(1-'[1]Прайс ГМ аксессуарs ОПТ MOne'!$C$2),"-")</f>
        <v>0</v>
      </c>
    </row>
    <row r="82" spans="1:34">
      <c r="A82" s="269"/>
      <c r="B82" s="284" t="s">
        <v>994</v>
      </c>
      <c r="C82" s="237">
        <f>IFERROR('[1]Прайс ГМ аксессуарs РРЦ MOne'!C82*(1-'[1]Прайс ГМ аксессуарs ОПТ MOne'!$C$2),"-")</f>
        <v>0</v>
      </c>
      <c r="D82" s="237">
        <f>IFERROR('[1]Прайс ГМ аксессуарs РРЦ MOne'!D82*(1-'[1]Прайс ГМ аксессуарs ОПТ MOne'!$C$2),"-")</f>
        <v>0</v>
      </c>
      <c r="E82" s="237">
        <f>IFERROR('[1]Прайс ГМ аксессуарs РРЦ MOne'!E82*(1-'[1]Прайс ГМ аксессуарs ОПТ MOne'!$C$2),"-")</f>
        <v>0</v>
      </c>
      <c r="F82" s="237">
        <f>IFERROR('[1]Прайс ГМ аксессуарs РРЦ MOne'!F82*(1-'[1]Прайс ГМ аксессуарs ОПТ MOne'!$C$2),"-")</f>
        <v>0</v>
      </c>
      <c r="G82" s="237">
        <f>IFERROR('[1]Прайс ГМ аксессуарs РРЦ MOne'!G82*(1-'[1]Прайс ГМ аксессуарs ОПТ MOne'!$C$2),"-")</f>
        <v>0</v>
      </c>
      <c r="H82" s="237">
        <f>IFERROR('[1]Прайс ГМ аксессуарs РРЦ MOne'!H82*(1-'[1]Прайс ГМ аксессуарs ОПТ MOne'!$C$2),"-")</f>
        <v>0</v>
      </c>
      <c r="I82" s="237">
        <f>IFERROR('[1]Прайс ГМ аксессуарs РРЦ MOne'!I82*(1-'[1]Прайс ГМ аксессуарs ОПТ MOne'!$C$2),"-")</f>
        <v>0</v>
      </c>
      <c r="J82" s="237">
        <f>IFERROR('[1]Прайс ГМ аксессуарs РРЦ MOne'!J82*(1-'[1]Прайс ГМ аксессуарs ОПТ MOne'!$C$2),"-")</f>
        <v>0</v>
      </c>
      <c r="K82" s="237">
        <f>IFERROR('[1]Прайс ГМ аксессуарs РРЦ MOne'!K82*(1-'[1]Прайс ГМ аксессуарs ОПТ MOne'!$C$2),"-")</f>
        <v>0</v>
      </c>
      <c r="L82" s="237">
        <f>IFERROR('[1]Прайс ГМ аксессуарs РРЦ MOne'!L82*(1-'[1]Прайс ГМ аксессуарs ОПТ MOne'!$C$2),"-")</f>
        <v>0</v>
      </c>
      <c r="M82" s="237">
        <f>IFERROR('[1]Прайс ГМ аксессуарs РРЦ MOne'!M82*(1-'[1]Прайс ГМ аксессуарs ОПТ MOne'!$C$2),"-")</f>
        <v>0</v>
      </c>
      <c r="N82" s="237">
        <f>IFERROR('[1]Прайс ГМ аксессуарs РРЦ MOne'!N82*(1-'[1]Прайс ГМ аксессуарs ОПТ MOne'!$C$2),"-")</f>
        <v>0</v>
      </c>
      <c r="O82" s="237">
        <f>IFERROR('[1]Прайс ГМ аксессуарs РРЦ MOne'!O82*(1-'[1]Прайс ГМ аксессуарs ОПТ MOne'!$C$2),"-")</f>
        <v>0</v>
      </c>
      <c r="P82" s="237">
        <f>IFERROR('[1]Прайс ГМ аксессуарs РРЦ MOne'!P82*(1-'[1]Прайс ГМ аксессуарs ОПТ MOne'!$C$2),"-")</f>
        <v>0</v>
      </c>
      <c r="Q82" s="237">
        <f>IFERROR('[1]Прайс ГМ аксессуарs РРЦ MOne'!Q82*(1-'[1]Прайс ГМ аксессуарs ОПТ MOne'!$C$2),"-")</f>
        <v>0</v>
      </c>
      <c r="R82" s="237">
        <f>IFERROR('[1]Прайс ГМ аксессуарs РРЦ MOne'!R82*(1-'[1]Прайс ГМ аксессуарs ОПТ MOne'!$C$2),"-")</f>
        <v>0</v>
      </c>
      <c r="S82" s="237">
        <f>IFERROR('[1]Прайс ГМ аксессуарs РРЦ MOne'!S82*(1-'[1]Прайс ГМ аксессуарs ОПТ MOne'!$C$2),"-")</f>
        <v>0</v>
      </c>
      <c r="T82" s="237">
        <f>IFERROR('[1]Прайс ГМ аксессуарs РРЦ MOne'!T82*(1-'[1]Прайс ГМ аксессуарs ОПТ MOne'!$C$2),"-")</f>
        <v>0</v>
      </c>
      <c r="U82" s="237">
        <f>IFERROR('[1]Прайс ГМ аксессуарs РРЦ MOne'!U82*(1-'[1]Прайс ГМ аксессуарs ОПТ MOne'!$C$2),"-")</f>
        <v>0</v>
      </c>
      <c r="V82" s="237">
        <f>IFERROR('[1]Прайс ГМ аксессуарs РРЦ MOne'!V82*(1-'[1]Прайс ГМ аксессуарs ОПТ MOne'!$C$2),"-")</f>
        <v>0</v>
      </c>
      <c r="W82" s="237">
        <f>IFERROR('[1]Прайс ГМ аксессуарs РРЦ MOne'!W82*(1-'[1]Прайс ГМ аксессуарs ОПТ MOne'!$C$2),"-")</f>
        <v>0</v>
      </c>
      <c r="X82" s="237">
        <f>IFERROR('[1]Прайс ГМ аксессуарs РРЦ MOne'!X82*(1-'[1]Прайс ГМ аксессуарs ОПТ MOne'!$C$2),"-")</f>
        <v>0</v>
      </c>
      <c r="Y82" s="237">
        <f>IFERROR('[1]Прайс ГМ аксессуарs РРЦ MOne'!Y82*(1-'[1]Прайс ГМ аксессуарs ОПТ MOne'!$C$2),"-")</f>
        <v>0</v>
      </c>
      <c r="Z82" s="237">
        <f>IFERROR('[1]Прайс ГМ аксессуарs РРЦ MOne'!Z82*(1-'[1]Прайс ГМ аксессуарs ОПТ MOne'!$C$2),"-")</f>
        <v>0</v>
      </c>
      <c r="AA82" s="237">
        <f>IFERROR('[1]Прайс ГМ аксессуарs РРЦ MOne'!AA82*(1-'[1]Прайс ГМ аксессуарs ОПТ MOne'!$C$2),"-")</f>
        <v>0</v>
      </c>
      <c r="AB82" s="237">
        <f>IFERROR('[1]Прайс ГМ аксессуарs РРЦ MOne'!AB82*(1-'[1]Прайс ГМ аксессуарs ОПТ MOne'!$C$2),"-")</f>
        <v>0</v>
      </c>
      <c r="AC82" s="237">
        <f>IFERROR('[1]Прайс ГМ аксессуарs РРЦ MOne'!AC82*(1-'[1]Прайс ГМ аксессуарs ОПТ MOne'!$C$2),"-")</f>
        <v>0</v>
      </c>
      <c r="AD82" s="286">
        <f>IFERROR('[1]Прайс ГМ аксессуарs РРЦ MOne'!AD82*(1-'[1]Прайс ГМ аксессуарs ОПТ MOne'!$C$2),"-")</f>
        <v>0</v>
      </c>
      <c r="AE82" s="286">
        <f>IFERROR('[1]Прайс ГМ аксессуарs РРЦ MOne'!AE82*(1-'[1]Прайс ГМ аксессуарs ОПТ MOne'!$C$2),"-")</f>
        <v>0</v>
      </c>
      <c r="AF82" s="286">
        <f>IFERROR('[1]Прайс ГМ аксессуарs РРЦ MOne'!AF82*(1-'[1]Прайс ГМ аксессуарs ОПТ MOne'!$C$2),"-")</f>
        <v>0</v>
      </c>
      <c r="AG82" s="286">
        <f>IFERROR('[1]Прайс ГМ аксессуарs РРЦ MOne'!AG82*(1-'[1]Прайс ГМ аксессуарs ОПТ MOne'!$C$2),"-")</f>
        <v>0</v>
      </c>
      <c r="AH82" s="286">
        <f>IFERROR('[1]Прайс ГМ аксессуарs РРЦ MOne'!AH82*(1-'[1]Прайс ГМ аксессуарs ОПТ MOne'!$C$2),"-")</f>
        <v>0</v>
      </c>
    </row>
    <row r="83" spans="1:34">
      <c r="A83" s="269"/>
      <c r="B83" s="280" t="s">
        <v>207</v>
      </c>
      <c r="C83" s="241">
        <f>IFERROR('[1]Прайс ГМ аксессуарs РРЦ MOne'!C83*(1-'[1]Прайс ГМ аксессуарs ОПТ MOne'!$C$2),"-")</f>
        <v>0</v>
      </c>
      <c r="D83" s="241">
        <f>IFERROR('[1]Прайс ГМ аксессуарs РРЦ MOne'!D83*(1-'[1]Прайс ГМ аксессуарs ОПТ MOne'!$C$2),"-")</f>
        <v>0</v>
      </c>
      <c r="E83" s="241">
        <f>IFERROR('[1]Прайс ГМ аксессуарs РРЦ MOne'!E83*(1-'[1]Прайс ГМ аксессуарs ОПТ MOne'!$C$2),"-")</f>
        <v>0</v>
      </c>
      <c r="F83" s="241">
        <f>IFERROR('[1]Прайс ГМ аксессуарs РРЦ MOne'!F83*(1-'[1]Прайс ГМ аксессуарs ОПТ MOne'!$C$2),"-")</f>
        <v>0</v>
      </c>
      <c r="G83" s="241">
        <f>IFERROR('[1]Прайс ГМ аксессуарs РРЦ MOne'!G83*(1-'[1]Прайс ГМ аксессуарs ОПТ MOne'!$C$2),"-")</f>
        <v>0</v>
      </c>
      <c r="H83" s="241">
        <f>IFERROR('[1]Прайс ГМ аксессуарs РРЦ MOne'!H83*(1-'[1]Прайс ГМ аксессуарs ОПТ MOne'!$C$2),"-")</f>
        <v>0</v>
      </c>
      <c r="I83" s="241">
        <f>IFERROR('[1]Прайс ГМ аксессуарs РРЦ MOne'!I83*(1-'[1]Прайс ГМ аксессуарs ОПТ MOne'!$C$2),"-")</f>
        <v>0</v>
      </c>
      <c r="J83" s="241">
        <f>IFERROR('[1]Прайс ГМ аксессуарs РРЦ MOne'!J83*(1-'[1]Прайс ГМ аксессуарs ОПТ MOne'!$C$2),"-")</f>
        <v>0</v>
      </c>
      <c r="K83" s="241">
        <f>IFERROR('[1]Прайс ГМ аксессуарs РРЦ MOne'!K83*(1-'[1]Прайс ГМ аксессуарs ОПТ MOne'!$C$2),"-")</f>
        <v>0</v>
      </c>
      <c r="L83" s="241">
        <f>IFERROR('[1]Прайс ГМ аксессуарs РРЦ MOne'!L83*(1-'[1]Прайс ГМ аксессуарs ОПТ MOne'!$C$2),"-")</f>
        <v>0</v>
      </c>
      <c r="M83" s="241">
        <f>IFERROR('[1]Прайс ГМ аксессуарs РРЦ MOne'!M83*(1-'[1]Прайс ГМ аксессуарs ОПТ MOne'!$C$2),"-")</f>
        <v>0</v>
      </c>
      <c r="N83" s="241">
        <f>IFERROR('[1]Прайс ГМ аксессуарs РРЦ MOne'!N83*(1-'[1]Прайс ГМ аксессуарs ОПТ MOne'!$C$2),"-")</f>
        <v>0</v>
      </c>
      <c r="O83" s="241">
        <f>IFERROR('[1]Прайс ГМ аксессуарs РРЦ MOne'!O83*(1-'[1]Прайс ГМ аксессуарs ОПТ MOne'!$C$2),"-")</f>
        <v>0</v>
      </c>
      <c r="P83" s="241">
        <f>IFERROR('[1]Прайс ГМ аксессуарs РРЦ MOne'!P83*(1-'[1]Прайс ГМ аксессуарs ОПТ MOne'!$C$2),"-")</f>
        <v>0</v>
      </c>
      <c r="Q83" s="241">
        <f>IFERROR('[1]Прайс ГМ аксессуарs РРЦ MOne'!Q83*(1-'[1]Прайс ГМ аксессуарs ОПТ MOne'!$C$2),"-")</f>
        <v>0</v>
      </c>
      <c r="R83" s="241">
        <f>IFERROR('[1]Прайс ГМ аксессуарs РРЦ MOne'!R83*(1-'[1]Прайс ГМ аксессуарs ОПТ MOne'!$C$2),"-")</f>
        <v>0</v>
      </c>
      <c r="S83" s="241">
        <f>IFERROR('[1]Прайс ГМ аксессуарs РРЦ MOne'!S83*(1-'[1]Прайс ГМ аксессуарs ОПТ MOne'!$C$2),"-")</f>
        <v>0</v>
      </c>
      <c r="T83" s="241">
        <f>IFERROR('[1]Прайс ГМ аксессуарs РРЦ MOne'!T83*(1-'[1]Прайс ГМ аксессуарs ОПТ MOne'!$C$2),"-")</f>
        <v>0</v>
      </c>
      <c r="U83" s="241">
        <f>IFERROR('[1]Прайс ГМ аксессуарs РРЦ MOne'!U83*(1-'[1]Прайс ГМ аксессуарs ОПТ MOne'!$C$2),"-")</f>
        <v>0</v>
      </c>
      <c r="V83" s="241">
        <f>IFERROR('[1]Прайс ГМ аксессуарs РРЦ MOne'!V83*(1-'[1]Прайс ГМ аксессуарs ОПТ MOne'!$C$2),"-")</f>
        <v>0</v>
      </c>
      <c r="W83" s="241">
        <f>IFERROR('[1]Прайс ГМ аксессуарs РРЦ MOne'!W83*(1-'[1]Прайс ГМ аксессуарs ОПТ MOne'!$C$2),"-")</f>
        <v>0</v>
      </c>
      <c r="X83" s="241">
        <f>IFERROR('[1]Прайс ГМ аксессуарs РРЦ MOne'!X83*(1-'[1]Прайс ГМ аксессуарs ОПТ MOne'!$C$2),"-")</f>
        <v>0</v>
      </c>
      <c r="Y83" s="241">
        <f>IFERROR('[1]Прайс ГМ аксессуарs РРЦ MOne'!Y83*(1-'[1]Прайс ГМ аксессуарs ОПТ MOne'!$C$2),"-")</f>
        <v>0</v>
      </c>
      <c r="Z83" s="241">
        <f>IFERROR('[1]Прайс ГМ аксессуарs РРЦ MOne'!Z83*(1-'[1]Прайс ГМ аксессуарs ОПТ MOne'!$C$2),"-")</f>
        <v>0</v>
      </c>
      <c r="AA83" s="241">
        <f>IFERROR('[1]Прайс ГМ аксессуарs РРЦ MOne'!AA83*(1-'[1]Прайс ГМ аксессуарs ОПТ MOne'!$C$2),"-")</f>
        <v>0</v>
      </c>
      <c r="AB83" s="241">
        <f>IFERROR('[1]Прайс ГМ аксессуарs РРЦ MOne'!AB83*(1-'[1]Прайс ГМ аксессуарs ОПТ MOne'!$C$2),"-")</f>
        <v>0</v>
      </c>
      <c r="AC83" s="241">
        <f>IFERROR('[1]Прайс ГМ аксессуарs РРЦ MOne'!AC83*(1-'[1]Прайс ГМ аксессуарs ОПТ MOne'!$C$2),"-")</f>
        <v>0</v>
      </c>
      <c r="AD83" s="279">
        <f>IFERROR('[1]Прайс ГМ аксессуарs РРЦ MOne'!AD83*(1-'[1]Прайс ГМ аксессуарs ОПТ MOne'!$C$2),"-")</f>
        <v>0</v>
      </c>
      <c r="AE83" s="279">
        <f>IFERROR('[1]Прайс ГМ аксессуарs РРЦ MOne'!AE83*(1-'[1]Прайс ГМ аксессуарs ОПТ MOne'!$C$2),"-")</f>
        <v>0</v>
      </c>
      <c r="AF83" s="279">
        <f>IFERROR('[1]Прайс ГМ аксессуарs РРЦ MOne'!AF83*(1-'[1]Прайс ГМ аксессуарs ОПТ MOne'!$C$2),"-")</f>
        <v>0</v>
      </c>
      <c r="AG83" s="279">
        <f>IFERROR('[1]Прайс ГМ аксессуарs РРЦ MOne'!AG83*(1-'[1]Прайс ГМ аксессуарs ОПТ MOne'!$C$2),"-")</f>
        <v>0</v>
      </c>
      <c r="AH83" s="279">
        <f>IFERROR('[1]Прайс ГМ аксессуарs РРЦ MOne'!AH83*(1-'[1]Прайс ГМ аксессуарs ОПТ MOne'!$C$2),"-")</f>
        <v>0</v>
      </c>
    </row>
    <row r="84" spans="1:34">
      <c r="A84" s="269"/>
      <c r="B84" s="284" t="s">
        <v>208</v>
      </c>
      <c r="C84" s="237">
        <f>IFERROR('[1]Прайс ГМ аксессуарs РРЦ MOne'!C84*(1-'[1]Прайс ГМ аксессуарs ОПТ MOne'!$C$2),"-")</f>
        <v>0</v>
      </c>
      <c r="D84" s="237">
        <f>IFERROR('[1]Прайс ГМ аксессуарs РРЦ MOne'!D84*(1-'[1]Прайс ГМ аксессуарs ОПТ MOne'!$C$2),"-")</f>
        <v>0</v>
      </c>
      <c r="E84" s="237">
        <f>IFERROR('[1]Прайс ГМ аксессуарs РРЦ MOne'!E84*(1-'[1]Прайс ГМ аксессуарs ОПТ MOne'!$C$2),"-")</f>
        <v>0</v>
      </c>
      <c r="F84" s="237">
        <f>IFERROR('[1]Прайс ГМ аксессуарs РРЦ MOne'!F84*(1-'[1]Прайс ГМ аксессуарs ОПТ MOne'!$C$2),"-")</f>
        <v>0</v>
      </c>
      <c r="G84" s="237">
        <f>IFERROR('[1]Прайс ГМ аксессуарs РРЦ MOne'!G84*(1-'[1]Прайс ГМ аксессуарs ОПТ MOne'!$C$2),"-")</f>
        <v>0</v>
      </c>
      <c r="H84" s="237">
        <f>IFERROR('[1]Прайс ГМ аксессуарs РРЦ MOne'!H84*(1-'[1]Прайс ГМ аксессуарs ОПТ MOne'!$C$2),"-")</f>
        <v>0</v>
      </c>
      <c r="I84" s="237">
        <f>IFERROR('[1]Прайс ГМ аксессуарs РРЦ MOne'!I84*(1-'[1]Прайс ГМ аксессуарs ОПТ MOne'!$C$2),"-")</f>
        <v>0</v>
      </c>
      <c r="J84" s="237">
        <f>IFERROR('[1]Прайс ГМ аксессуарs РРЦ MOne'!J84*(1-'[1]Прайс ГМ аксессуарs ОПТ MOne'!$C$2),"-")</f>
        <v>0</v>
      </c>
      <c r="K84" s="237">
        <f>IFERROR('[1]Прайс ГМ аксессуарs РРЦ MOne'!K84*(1-'[1]Прайс ГМ аксессуарs ОПТ MOne'!$C$2),"-")</f>
        <v>0</v>
      </c>
      <c r="L84" s="237">
        <f>IFERROR('[1]Прайс ГМ аксессуарs РРЦ MOne'!L84*(1-'[1]Прайс ГМ аксессуарs ОПТ MOne'!$C$2),"-")</f>
        <v>0</v>
      </c>
      <c r="M84" s="237">
        <f>IFERROR('[1]Прайс ГМ аксессуарs РРЦ MOne'!M84*(1-'[1]Прайс ГМ аксессуарs ОПТ MOne'!$C$2),"-")</f>
        <v>0</v>
      </c>
      <c r="N84" s="237">
        <f>IFERROR('[1]Прайс ГМ аксессуарs РРЦ MOne'!N84*(1-'[1]Прайс ГМ аксессуарs ОПТ MOne'!$C$2),"-")</f>
        <v>0</v>
      </c>
      <c r="O84" s="237">
        <f>IFERROR('[1]Прайс ГМ аксессуарs РРЦ MOne'!O84*(1-'[1]Прайс ГМ аксессуарs ОПТ MOne'!$C$2),"-")</f>
        <v>0</v>
      </c>
      <c r="P84" s="237">
        <f>IFERROR('[1]Прайс ГМ аксессуарs РРЦ MOne'!P84*(1-'[1]Прайс ГМ аксессуарs ОПТ MOne'!$C$2),"-")</f>
        <v>0</v>
      </c>
      <c r="Q84" s="237">
        <f>IFERROR('[1]Прайс ГМ аксессуарs РРЦ MOne'!Q84*(1-'[1]Прайс ГМ аксессуарs ОПТ MOne'!$C$2),"-")</f>
        <v>0</v>
      </c>
      <c r="R84" s="237">
        <f>IFERROR('[1]Прайс ГМ аксессуарs РРЦ MOne'!R84*(1-'[1]Прайс ГМ аксессуарs ОПТ MOne'!$C$2),"-")</f>
        <v>0</v>
      </c>
      <c r="S84" s="237">
        <f>IFERROR('[1]Прайс ГМ аксессуарs РРЦ MOne'!S84*(1-'[1]Прайс ГМ аксессуарs ОПТ MOne'!$C$2),"-")</f>
        <v>0</v>
      </c>
      <c r="T84" s="237">
        <f>IFERROR('[1]Прайс ГМ аксессуарs РРЦ MOne'!T84*(1-'[1]Прайс ГМ аксессуарs ОПТ MOne'!$C$2),"-")</f>
        <v>0</v>
      </c>
      <c r="U84" s="237">
        <f>IFERROR('[1]Прайс ГМ аксессуарs РРЦ MOne'!U84*(1-'[1]Прайс ГМ аксессуарs ОПТ MOne'!$C$2),"-")</f>
        <v>0</v>
      </c>
      <c r="V84" s="237">
        <f>IFERROR('[1]Прайс ГМ аксессуарs РРЦ MOne'!V84*(1-'[1]Прайс ГМ аксессуарs ОПТ MOne'!$C$2),"-")</f>
        <v>0</v>
      </c>
      <c r="W84" s="237">
        <f>IFERROR('[1]Прайс ГМ аксессуарs РРЦ MOne'!W84*(1-'[1]Прайс ГМ аксессуарs ОПТ MOne'!$C$2),"-")</f>
        <v>0</v>
      </c>
      <c r="X84" s="237">
        <f>IFERROR('[1]Прайс ГМ аксессуарs РРЦ MOne'!X84*(1-'[1]Прайс ГМ аксессуарs ОПТ MOne'!$C$2),"-")</f>
        <v>0</v>
      </c>
      <c r="Y84" s="237">
        <f>IFERROR('[1]Прайс ГМ аксессуарs РРЦ MOne'!Y84*(1-'[1]Прайс ГМ аксессуарs ОПТ MOne'!$C$2),"-")</f>
        <v>0</v>
      </c>
      <c r="Z84" s="237">
        <f>IFERROR('[1]Прайс ГМ аксессуарs РРЦ MOne'!Z84*(1-'[1]Прайс ГМ аксессуарs ОПТ MOne'!$C$2),"-")</f>
        <v>0</v>
      </c>
      <c r="AA84" s="237">
        <f>IFERROR('[1]Прайс ГМ аксессуарs РРЦ MOne'!AA84*(1-'[1]Прайс ГМ аксессуарs ОПТ MOne'!$C$2),"-")</f>
        <v>0</v>
      </c>
      <c r="AB84" s="237">
        <f>IFERROR('[1]Прайс ГМ аксессуарs РРЦ MOne'!AB84*(1-'[1]Прайс ГМ аксессуарs ОПТ MOne'!$C$2),"-")</f>
        <v>0</v>
      </c>
      <c r="AC84" s="237">
        <f>IFERROR('[1]Прайс ГМ аксессуарs РРЦ MOne'!AC84*(1-'[1]Прайс ГМ аксессуарs ОПТ MOne'!$C$2),"-")</f>
        <v>0</v>
      </c>
      <c r="AD84" s="286">
        <f>IFERROR('[1]Прайс ГМ аксессуарs РРЦ MOne'!AD84*(1-'[1]Прайс ГМ аксессуарs ОПТ MOne'!$C$2),"-")</f>
        <v>0</v>
      </c>
      <c r="AE84" s="286">
        <f>IFERROR('[1]Прайс ГМ аксессуарs РРЦ MOne'!AE84*(1-'[1]Прайс ГМ аксессуарs ОПТ MOne'!$C$2),"-")</f>
        <v>0</v>
      </c>
      <c r="AF84" s="286">
        <f>IFERROR('[1]Прайс ГМ аксессуарs РРЦ MOne'!AF84*(1-'[1]Прайс ГМ аксессуарs ОПТ MOne'!$C$2),"-")</f>
        <v>0</v>
      </c>
      <c r="AG84" s="286">
        <f>IFERROR('[1]Прайс ГМ аксессуарs РРЦ MOne'!AG84*(1-'[1]Прайс ГМ аксессуарs ОПТ MOne'!$C$2),"-")</f>
        <v>0</v>
      </c>
      <c r="AH84" s="286">
        <f>IFERROR('[1]Прайс ГМ аксессуарs РРЦ MOne'!AH84*(1-'[1]Прайс ГМ аксессуарs ОПТ MOne'!$C$2),"-")</f>
        <v>0</v>
      </c>
    </row>
    <row r="85" spans="1:34">
      <c r="A85" s="269"/>
      <c r="B85" s="280" t="s">
        <v>209</v>
      </c>
      <c r="C85" s="241">
        <f>IFERROR('[1]Прайс ГМ аксессуарs РРЦ MOne'!C85*(1-'[1]Прайс ГМ аксессуарs ОПТ MOne'!$C$2),"-")</f>
        <v>0</v>
      </c>
      <c r="D85" s="241">
        <f>IFERROR('[1]Прайс ГМ аксессуарs РРЦ MOne'!D85*(1-'[1]Прайс ГМ аксессуарs ОПТ MOne'!$C$2),"-")</f>
        <v>0</v>
      </c>
      <c r="E85" s="241">
        <f>IFERROR('[1]Прайс ГМ аксессуарs РРЦ MOne'!E85*(1-'[1]Прайс ГМ аксессуарs ОПТ MOne'!$C$2),"-")</f>
        <v>0</v>
      </c>
      <c r="F85" s="241">
        <f>IFERROR('[1]Прайс ГМ аксессуарs РРЦ MOne'!F85*(1-'[1]Прайс ГМ аксессуарs ОПТ MOne'!$C$2),"-")</f>
        <v>0</v>
      </c>
      <c r="G85" s="241">
        <f>IFERROR('[1]Прайс ГМ аксессуарs РРЦ MOne'!G85*(1-'[1]Прайс ГМ аксессуарs ОПТ MOne'!$C$2),"-")</f>
        <v>0</v>
      </c>
      <c r="H85" s="241">
        <f>IFERROR('[1]Прайс ГМ аксессуарs РРЦ MOne'!H85*(1-'[1]Прайс ГМ аксессуарs ОПТ MOne'!$C$2),"-")</f>
        <v>0</v>
      </c>
      <c r="I85" s="241">
        <f>IFERROR('[1]Прайс ГМ аксессуарs РРЦ MOne'!I85*(1-'[1]Прайс ГМ аксессуарs ОПТ MOne'!$C$2),"-")</f>
        <v>0</v>
      </c>
      <c r="J85" s="241">
        <f>IFERROR('[1]Прайс ГМ аксессуарs РРЦ MOne'!J85*(1-'[1]Прайс ГМ аксессуарs ОПТ MOne'!$C$2),"-")</f>
        <v>0</v>
      </c>
      <c r="K85" s="241">
        <f>IFERROR('[1]Прайс ГМ аксессуарs РРЦ MOne'!K85*(1-'[1]Прайс ГМ аксессуарs ОПТ MOne'!$C$2),"-")</f>
        <v>0</v>
      </c>
      <c r="L85" s="241">
        <f>IFERROR('[1]Прайс ГМ аксессуарs РРЦ MOne'!L85*(1-'[1]Прайс ГМ аксессуарs ОПТ MOne'!$C$2),"-")</f>
        <v>0</v>
      </c>
      <c r="M85" s="241">
        <f>IFERROR('[1]Прайс ГМ аксессуарs РРЦ MOne'!M85*(1-'[1]Прайс ГМ аксессуарs ОПТ MOne'!$C$2),"-")</f>
        <v>0</v>
      </c>
      <c r="N85" s="241">
        <f>IFERROR('[1]Прайс ГМ аксессуарs РРЦ MOne'!N85*(1-'[1]Прайс ГМ аксессуарs ОПТ MOne'!$C$2),"-")</f>
        <v>0</v>
      </c>
      <c r="O85" s="241">
        <f>IFERROR('[1]Прайс ГМ аксессуарs РРЦ MOne'!O85*(1-'[1]Прайс ГМ аксессуарs ОПТ MOne'!$C$2),"-")</f>
        <v>0</v>
      </c>
      <c r="P85" s="241">
        <f>IFERROR('[1]Прайс ГМ аксессуарs РРЦ MOne'!P85*(1-'[1]Прайс ГМ аксессуарs ОПТ MOne'!$C$2),"-")</f>
        <v>0</v>
      </c>
      <c r="Q85" s="241">
        <f>IFERROR('[1]Прайс ГМ аксессуарs РРЦ MOne'!Q85*(1-'[1]Прайс ГМ аксессуарs ОПТ MOne'!$C$2),"-")</f>
        <v>0</v>
      </c>
      <c r="R85" s="241">
        <f>IFERROR('[1]Прайс ГМ аксессуарs РРЦ MOne'!R85*(1-'[1]Прайс ГМ аксессуарs ОПТ MOne'!$C$2),"-")</f>
        <v>0</v>
      </c>
      <c r="S85" s="241">
        <f>IFERROR('[1]Прайс ГМ аксессуарs РРЦ MOne'!S85*(1-'[1]Прайс ГМ аксессуарs ОПТ MOne'!$C$2),"-")</f>
        <v>0</v>
      </c>
      <c r="T85" s="241">
        <f>IFERROR('[1]Прайс ГМ аксессуарs РРЦ MOne'!T85*(1-'[1]Прайс ГМ аксессуарs ОПТ MOne'!$C$2),"-")</f>
        <v>0</v>
      </c>
      <c r="U85" s="241">
        <f>IFERROR('[1]Прайс ГМ аксессуарs РРЦ MOne'!U85*(1-'[1]Прайс ГМ аксессуарs ОПТ MOne'!$C$2),"-")</f>
        <v>0</v>
      </c>
      <c r="V85" s="241">
        <f>IFERROR('[1]Прайс ГМ аксессуарs РРЦ MOne'!V85*(1-'[1]Прайс ГМ аксессуарs ОПТ MOne'!$C$2),"-")</f>
        <v>0</v>
      </c>
      <c r="W85" s="241">
        <f>IFERROR('[1]Прайс ГМ аксессуарs РРЦ MOne'!W85*(1-'[1]Прайс ГМ аксессуарs ОПТ MOne'!$C$2),"-")</f>
        <v>0</v>
      </c>
      <c r="X85" s="241">
        <f>IFERROR('[1]Прайс ГМ аксессуарs РРЦ MOne'!X85*(1-'[1]Прайс ГМ аксессуарs ОПТ MOne'!$C$2),"-")</f>
        <v>0</v>
      </c>
      <c r="Y85" s="241">
        <f>IFERROR('[1]Прайс ГМ аксессуарs РРЦ MOne'!Y85*(1-'[1]Прайс ГМ аксессуарs ОПТ MOne'!$C$2),"-")</f>
        <v>0</v>
      </c>
      <c r="Z85" s="241">
        <f>IFERROR('[1]Прайс ГМ аксессуарs РРЦ MOne'!Z85*(1-'[1]Прайс ГМ аксессуарs ОПТ MOne'!$C$2),"-")</f>
        <v>0</v>
      </c>
      <c r="AA85" s="241">
        <f>IFERROR('[1]Прайс ГМ аксессуарs РРЦ MOne'!AA85*(1-'[1]Прайс ГМ аксессуарs ОПТ MOne'!$C$2),"-")</f>
        <v>0</v>
      </c>
      <c r="AB85" s="241">
        <f>IFERROR('[1]Прайс ГМ аксессуарs РРЦ MOne'!AB85*(1-'[1]Прайс ГМ аксессуарs ОПТ MOne'!$C$2),"-")</f>
        <v>0</v>
      </c>
      <c r="AC85" s="241">
        <f>IFERROR('[1]Прайс ГМ аксессуарs РРЦ MOne'!AC85*(1-'[1]Прайс ГМ аксессуарs ОПТ MOne'!$C$2),"-")</f>
        <v>0</v>
      </c>
      <c r="AD85" s="279">
        <f>IFERROR('[1]Прайс ГМ аксессуарs РРЦ MOne'!AD85*(1-'[1]Прайс ГМ аксессуарs ОПТ MOne'!$C$2),"-")</f>
        <v>0</v>
      </c>
      <c r="AE85" s="279">
        <f>IFERROR('[1]Прайс ГМ аксессуарs РРЦ MOne'!AE85*(1-'[1]Прайс ГМ аксессуарs ОПТ MOne'!$C$2),"-")</f>
        <v>0</v>
      </c>
      <c r="AF85" s="279">
        <f>IFERROR('[1]Прайс ГМ аксессуарs РРЦ MOne'!AF85*(1-'[1]Прайс ГМ аксессуарs ОПТ MOne'!$C$2),"-")</f>
        <v>0</v>
      </c>
      <c r="AG85" s="279">
        <f>IFERROR('[1]Прайс ГМ аксессуарs РРЦ MOne'!AG85*(1-'[1]Прайс ГМ аксессуарs ОПТ MOne'!$C$2),"-")</f>
        <v>0</v>
      </c>
      <c r="AH85" s="288">
        <f>IFERROR('[1]Прайс ГМ аксессуарs РРЦ MOne'!AH85*(1-'[1]Прайс ГМ аксессуарs ОПТ MOne'!$C$2),"-")</f>
        <v>0</v>
      </c>
    </row>
    <row r="86" spans="1:34">
      <c r="A86" s="269"/>
      <c r="B86" s="284" t="s">
        <v>995</v>
      </c>
      <c r="C86" s="237">
        <f>IFERROR('[1]Прайс ГМ аксессуарs РРЦ MOne'!C86*(1-'[1]Прайс ГМ аксессуарs ОПТ MOne'!$C$2),"-")</f>
        <v>0</v>
      </c>
      <c r="D86" s="237">
        <f>IFERROR('[1]Прайс ГМ аксессуарs РРЦ MOne'!D86*(1-'[1]Прайс ГМ аксессуарs ОПТ MOne'!$C$2),"-")</f>
        <v>0</v>
      </c>
      <c r="E86" s="237">
        <f>IFERROR('[1]Прайс ГМ аксессуарs РРЦ MOne'!E86*(1-'[1]Прайс ГМ аксессуарs ОПТ MOne'!$C$2),"-")</f>
        <v>0</v>
      </c>
      <c r="F86" s="237">
        <f>IFERROR('[1]Прайс ГМ аксессуарs РРЦ MOne'!F86*(1-'[1]Прайс ГМ аксессуарs ОПТ MOne'!$C$2),"-")</f>
        <v>0</v>
      </c>
      <c r="G86" s="237">
        <f>IFERROR('[1]Прайс ГМ аксессуарs РРЦ MOne'!G86*(1-'[1]Прайс ГМ аксессуарs ОПТ MOne'!$C$2),"-")</f>
        <v>0</v>
      </c>
      <c r="H86" s="237">
        <f>IFERROR('[1]Прайс ГМ аксессуарs РРЦ MOne'!H86*(1-'[1]Прайс ГМ аксессуарs ОПТ MOne'!$C$2),"-")</f>
        <v>0</v>
      </c>
      <c r="I86" s="237">
        <f>IFERROR('[1]Прайс ГМ аксессуарs РРЦ MOne'!I86*(1-'[1]Прайс ГМ аксессуарs ОПТ MOne'!$C$2),"-")</f>
        <v>0</v>
      </c>
      <c r="J86" s="237">
        <f>IFERROR('[1]Прайс ГМ аксессуарs РРЦ MOne'!J86*(1-'[1]Прайс ГМ аксессуарs ОПТ MOne'!$C$2),"-")</f>
        <v>0</v>
      </c>
      <c r="K86" s="237">
        <f>IFERROR('[1]Прайс ГМ аксессуарs РРЦ MOne'!K86*(1-'[1]Прайс ГМ аксессуарs ОПТ MOne'!$C$2),"-")</f>
        <v>0</v>
      </c>
      <c r="L86" s="237">
        <f>IFERROR('[1]Прайс ГМ аксессуарs РРЦ MOne'!L86*(1-'[1]Прайс ГМ аксессуарs ОПТ MOne'!$C$2),"-")</f>
        <v>0</v>
      </c>
      <c r="M86" s="237">
        <f>IFERROR('[1]Прайс ГМ аксессуарs РРЦ MOne'!M86*(1-'[1]Прайс ГМ аксессуарs ОПТ MOne'!$C$2),"-")</f>
        <v>0</v>
      </c>
      <c r="N86" s="237">
        <f>IFERROR('[1]Прайс ГМ аксессуарs РРЦ MOne'!N86*(1-'[1]Прайс ГМ аксессуарs ОПТ MOne'!$C$2),"-")</f>
        <v>0</v>
      </c>
      <c r="O86" s="237">
        <f>IFERROR('[1]Прайс ГМ аксессуарs РРЦ MOne'!O86*(1-'[1]Прайс ГМ аксессуарs ОПТ MOne'!$C$2),"-")</f>
        <v>0</v>
      </c>
      <c r="P86" s="237">
        <f>IFERROR('[1]Прайс ГМ аксессуарs РРЦ MOne'!P86*(1-'[1]Прайс ГМ аксессуарs ОПТ MOne'!$C$2),"-")</f>
        <v>0</v>
      </c>
      <c r="Q86" s="237">
        <f>IFERROR('[1]Прайс ГМ аксессуарs РРЦ MOne'!Q86*(1-'[1]Прайс ГМ аксессуарs ОПТ MOne'!$C$2),"-")</f>
        <v>0</v>
      </c>
      <c r="R86" s="237">
        <f>IFERROR('[1]Прайс ГМ аксессуарs РРЦ MOne'!R86*(1-'[1]Прайс ГМ аксессуарs ОПТ MOne'!$C$2),"-")</f>
        <v>0</v>
      </c>
      <c r="S86" s="237">
        <f>IFERROR('[1]Прайс ГМ аксессуарs РРЦ MOne'!S86*(1-'[1]Прайс ГМ аксессуарs ОПТ MOne'!$C$2),"-")</f>
        <v>0</v>
      </c>
      <c r="T86" s="237">
        <f>IFERROR('[1]Прайс ГМ аксессуарs РРЦ MOne'!T86*(1-'[1]Прайс ГМ аксессуарs ОПТ MOne'!$C$2),"-")</f>
        <v>0</v>
      </c>
      <c r="U86" s="237">
        <f>IFERROR('[1]Прайс ГМ аксессуарs РРЦ MOne'!U86*(1-'[1]Прайс ГМ аксессуарs ОПТ MOne'!$C$2),"-")</f>
        <v>0</v>
      </c>
      <c r="V86" s="237">
        <f>IFERROR('[1]Прайс ГМ аксессуарs РРЦ MOne'!V86*(1-'[1]Прайс ГМ аксессуарs ОПТ MOne'!$C$2),"-")</f>
        <v>0</v>
      </c>
      <c r="W86" s="237">
        <f>IFERROR('[1]Прайс ГМ аксессуарs РРЦ MOne'!W86*(1-'[1]Прайс ГМ аксессуарs ОПТ MOne'!$C$2),"-")</f>
        <v>0</v>
      </c>
      <c r="X86" s="237">
        <f>IFERROR('[1]Прайс ГМ аксессуарs РРЦ MOne'!X86*(1-'[1]Прайс ГМ аксессуарs ОПТ MOne'!$C$2),"-")</f>
        <v>0</v>
      </c>
      <c r="Y86" s="237">
        <f>IFERROR('[1]Прайс ГМ аксессуарs РРЦ MOne'!Y86*(1-'[1]Прайс ГМ аксессуарs ОПТ MOne'!$C$2),"-")</f>
        <v>0</v>
      </c>
      <c r="Z86" s="237">
        <f>IFERROR('[1]Прайс ГМ аксессуарs РРЦ MOne'!Z86*(1-'[1]Прайс ГМ аксессуарs ОПТ MOne'!$C$2),"-")</f>
        <v>0</v>
      </c>
      <c r="AA86" s="237">
        <f>IFERROR('[1]Прайс ГМ аксессуарs РРЦ MOne'!AA86*(1-'[1]Прайс ГМ аксессуарs ОПТ MOne'!$C$2),"-")</f>
        <v>0</v>
      </c>
      <c r="AB86" s="237">
        <f>IFERROR('[1]Прайс ГМ аксессуарs РРЦ MOne'!AB86*(1-'[1]Прайс ГМ аксессуарs ОПТ MOne'!$C$2),"-")</f>
        <v>0</v>
      </c>
      <c r="AC86" s="237">
        <f>IFERROR('[1]Прайс ГМ аксессуарs РРЦ MOne'!AC86*(1-'[1]Прайс ГМ аксессуарs ОПТ MOne'!$C$2),"-")</f>
        <v>0</v>
      </c>
      <c r="AD86" s="286">
        <f>IFERROR('[1]Прайс ГМ аксессуарs РРЦ MOne'!AD86*(1-'[1]Прайс ГМ аксессуарs ОПТ MOne'!$C$2),"-")</f>
        <v>0</v>
      </c>
      <c r="AE86" s="286">
        <f>IFERROR('[1]Прайс ГМ аксессуарs РРЦ MOne'!AE86*(1-'[1]Прайс ГМ аксессуарs ОПТ MOne'!$C$2),"-")</f>
        <v>0</v>
      </c>
      <c r="AF86" s="286">
        <f>IFERROR('[1]Прайс ГМ аксессуарs РРЦ MOne'!AF86*(1-'[1]Прайс ГМ аксессуарs ОПТ MOne'!$C$2),"-")</f>
        <v>0</v>
      </c>
      <c r="AG86" s="286">
        <f>IFERROR('[1]Прайс ГМ аксессуарs РРЦ MOne'!AG86*(1-'[1]Прайс ГМ аксессуарs ОПТ MOne'!$C$2),"-")</f>
        <v>0</v>
      </c>
      <c r="AH86" s="286">
        <f>IFERROR('[1]Прайс ГМ аксессуарs РРЦ MOne'!AH86*(1-'[1]Прайс ГМ аксессуарs ОПТ MOne'!$C$2),"-")</f>
        <v>0</v>
      </c>
    </row>
    <row r="87" spans="1:34">
      <c r="A87" s="479"/>
      <c r="B87" s="280" t="s">
        <v>830</v>
      </c>
      <c r="C87" s="241">
        <f>IFERROR('[1]Прайс ГМ аксессуарs РРЦ MOne'!C87*(1-'[1]Прайс ГМ аксессуарs ОПТ MOne'!$C$2),"-")</f>
        <v>0</v>
      </c>
      <c r="D87" s="241">
        <f>IFERROR('[1]Прайс ГМ аксессуарs РРЦ MOne'!D87*(1-'[1]Прайс ГМ аксессуарs ОПТ MOne'!$C$2),"-")</f>
        <v>0</v>
      </c>
      <c r="E87" s="241">
        <f>IFERROR('[1]Прайс ГМ аксессуарs РРЦ MOne'!E87*(1-'[1]Прайс ГМ аксессуарs ОПТ MOne'!$C$2),"-")</f>
        <v>0</v>
      </c>
      <c r="F87" s="241">
        <f>IFERROR('[1]Прайс ГМ аксессуарs РРЦ MOne'!F87*(1-'[1]Прайс ГМ аксессуарs ОПТ MOne'!$C$2),"-")</f>
        <v>0</v>
      </c>
      <c r="G87" s="241">
        <f>IFERROR('[1]Прайс ГМ аксессуарs РРЦ MOne'!G87*(1-'[1]Прайс ГМ аксессуарs ОПТ MOne'!$C$2),"-")</f>
        <v>0</v>
      </c>
      <c r="H87" s="241">
        <f>IFERROR('[1]Прайс ГМ аксессуарs РРЦ MOne'!H87*(1-'[1]Прайс ГМ аксессуарs ОПТ MOne'!$C$2),"-")</f>
        <v>0</v>
      </c>
      <c r="I87" s="241">
        <f>IFERROR('[1]Прайс ГМ аксессуарs РРЦ MOne'!I87*(1-'[1]Прайс ГМ аксессуарs ОПТ MOne'!$C$2),"-")</f>
        <v>0</v>
      </c>
      <c r="J87" s="241">
        <f>IFERROR('[1]Прайс ГМ аксессуарs РРЦ MOne'!J87*(1-'[1]Прайс ГМ аксессуарs ОПТ MOne'!$C$2),"-")</f>
        <v>0</v>
      </c>
      <c r="K87" s="241">
        <f>IFERROR('[1]Прайс ГМ аксессуарs РРЦ MOne'!K87*(1-'[1]Прайс ГМ аксессуарs ОПТ MOne'!$C$2),"-")</f>
        <v>0</v>
      </c>
      <c r="L87" s="241">
        <f>IFERROR('[1]Прайс ГМ аксессуарs РРЦ MOne'!L87*(1-'[1]Прайс ГМ аксессуарs ОПТ MOne'!$C$2),"-")</f>
        <v>0</v>
      </c>
      <c r="M87" s="241">
        <f>IFERROR('[1]Прайс ГМ аксессуарs РРЦ MOne'!M87*(1-'[1]Прайс ГМ аксессуарs ОПТ MOne'!$C$2),"-")</f>
        <v>0</v>
      </c>
      <c r="N87" s="241">
        <f>IFERROR('[1]Прайс ГМ аксессуарs РРЦ MOne'!N87*(1-'[1]Прайс ГМ аксессуарs ОПТ MOne'!$C$2),"-")</f>
        <v>0</v>
      </c>
      <c r="O87" s="241">
        <f>IFERROR('[1]Прайс ГМ аксессуарs РРЦ MOne'!O87*(1-'[1]Прайс ГМ аксессуарs ОПТ MOne'!$C$2),"-")</f>
        <v>0</v>
      </c>
      <c r="P87" s="241">
        <f>IFERROR('[1]Прайс ГМ аксессуарs РРЦ MOne'!P87*(1-'[1]Прайс ГМ аксессуарs ОПТ MOne'!$C$2),"-")</f>
        <v>0</v>
      </c>
      <c r="Q87" s="241">
        <f>IFERROR('[1]Прайс ГМ аксессуарs РРЦ MOne'!Q87*(1-'[1]Прайс ГМ аксессуарs ОПТ MOne'!$C$2),"-")</f>
        <v>0</v>
      </c>
      <c r="R87" s="241">
        <f>IFERROR('[1]Прайс ГМ аксессуарs РРЦ MOne'!R87*(1-'[1]Прайс ГМ аксессуарs ОПТ MOne'!$C$2),"-")</f>
        <v>0</v>
      </c>
      <c r="S87" s="241">
        <f>IFERROR('[1]Прайс ГМ аксессуарs РРЦ MOne'!S87*(1-'[1]Прайс ГМ аксессуарs ОПТ MOne'!$C$2),"-")</f>
        <v>0</v>
      </c>
      <c r="T87" s="241">
        <f>IFERROR('[1]Прайс ГМ аксессуарs РРЦ MOne'!T87*(1-'[1]Прайс ГМ аксессуарs ОПТ MOne'!$C$2),"-")</f>
        <v>0</v>
      </c>
      <c r="U87" s="241">
        <f>IFERROR('[1]Прайс ГМ аксессуарs РРЦ MOne'!U87*(1-'[1]Прайс ГМ аксессуарs ОПТ MOne'!$C$2),"-")</f>
        <v>0</v>
      </c>
      <c r="V87" s="241">
        <f>IFERROR('[1]Прайс ГМ аксессуарs РРЦ MOne'!V87*(1-'[1]Прайс ГМ аксессуарs ОПТ MOne'!$C$2),"-")</f>
        <v>0</v>
      </c>
      <c r="W87" s="241">
        <f>IFERROR('[1]Прайс ГМ аксессуарs РРЦ MOne'!W87*(1-'[1]Прайс ГМ аксессуарs ОПТ MOne'!$C$2),"-")</f>
        <v>0</v>
      </c>
      <c r="X87" s="241">
        <f>IFERROR('[1]Прайс ГМ аксессуарs РРЦ MOne'!X87*(1-'[1]Прайс ГМ аксессуарs ОПТ MOne'!$C$2),"-")</f>
        <v>0</v>
      </c>
      <c r="Y87" s="241">
        <f>IFERROR('[1]Прайс ГМ аксессуарs РРЦ MOne'!Y87*(1-'[1]Прайс ГМ аксессуарs ОПТ MOne'!$C$2),"-")</f>
        <v>0</v>
      </c>
      <c r="Z87" s="241">
        <f>IFERROR('[1]Прайс ГМ аксессуарs РРЦ MOne'!Z87*(1-'[1]Прайс ГМ аксессуарs ОПТ MOne'!$C$2),"-")</f>
        <v>0</v>
      </c>
      <c r="AA87" s="241">
        <f>IFERROR('[1]Прайс ГМ аксессуарs РРЦ MOne'!AA87*(1-'[1]Прайс ГМ аксессуарs ОПТ MOne'!$C$2),"-")</f>
        <v>0</v>
      </c>
      <c r="AB87" s="241">
        <f>IFERROR('[1]Прайс ГМ аксессуарs РРЦ MOne'!AB87*(1-'[1]Прайс ГМ аксессуарs ОПТ MOne'!$C$2),"-")</f>
        <v>0</v>
      </c>
      <c r="AC87" s="241">
        <f>IFERROR('[1]Прайс ГМ аксессуарs РРЦ MOne'!AC87*(1-'[1]Прайс ГМ аксессуарs ОПТ MOne'!$C$2),"-")</f>
        <v>0</v>
      </c>
      <c r="AD87" s="279">
        <f>IFERROR('[1]Прайс ГМ аксессуарs РРЦ MOne'!AD87*(1-'[1]Прайс ГМ аксессуарs ОПТ MOne'!$C$2),"-")</f>
        <v>0</v>
      </c>
      <c r="AE87" s="279">
        <f>IFERROR('[1]Прайс ГМ аксессуарs РРЦ MOne'!AE87*(1-'[1]Прайс ГМ аксессуарs ОПТ MOne'!$C$2),"-")</f>
        <v>0</v>
      </c>
      <c r="AF87" s="279">
        <f>IFERROR('[1]Прайс ГМ аксессуарs РРЦ MOne'!AF87*(1-'[1]Прайс ГМ аксессуарs ОПТ MOne'!$C$2),"-")</f>
        <v>0</v>
      </c>
      <c r="AG87" s="279">
        <f>IFERROR('[1]Прайс ГМ аксессуарs РРЦ MOne'!AG87*(1-'[1]Прайс ГМ аксессуарs ОПТ MOne'!$C$2),"-")</f>
        <v>0</v>
      </c>
      <c r="AH87" s="279">
        <f>IFERROR('[1]Прайс ГМ аксессуарs РРЦ MOne'!AH87*(1-'[1]Прайс ГМ аксессуарs ОПТ MOne'!$C$2),"-")</f>
        <v>0</v>
      </c>
    </row>
    <row r="88" spans="1:34">
      <c r="A88" s="480">
        <v>180</v>
      </c>
      <c r="B88" s="264"/>
      <c r="C88" s="265"/>
      <c r="D88" s="265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6"/>
      <c r="AA88" s="266"/>
      <c r="AB88" s="266"/>
      <c r="AC88" s="266"/>
      <c r="AD88" s="266"/>
      <c r="AE88" s="267"/>
      <c r="AF88" s="267"/>
      <c r="AG88" s="267"/>
      <c r="AH88" s="268"/>
    </row>
    <row r="89" spans="1:34">
      <c r="A89" s="269"/>
      <c r="B89" s="284" t="s">
        <v>210</v>
      </c>
      <c r="C89" s="237">
        <f>IFERROR('[1]Прайс ГМ аксессуарs РРЦ MOne'!C89*(1-'[1]Прайс ГМ аксессуарs ОПТ MOne'!$C$2),"-")</f>
        <v>0</v>
      </c>
      <c r="D89" s="237">
        <f>IFERROR('[1]Прайс ГМ аксессуарs РРЦ MOne'!D89*(1-'[1]Прайс ГМ аксессуарs ОПТ MOne'!$C$2),"-")</f>
        <v>0</v>
      </c>
      <c r="E89" s="237">
        <f>IFERROR('[1]Прайс ГМ аксессуарs РРЦ MOne'!E89*(1-'[1]Прайс ГМ аксессуарs ОПТ MOne'!$C$2),"-")</f>
        <v>0</v>
      </c>
      <c r="F89" s="237">
        <f>IFERROR('[1]Прайс ГМ аксессуарs РРЦ MOne'!F89*(1-'[1]Прайс ГМ аксессуарs ОПТ MOne'!$C$2),"-")</f>
        <v>0</v>
      </c>
      <c r="G89" s="237">
        <f>IFERROR('[1]Прайс ГМ аксессуарs РРЦ MOne'!G89*(1-'[1]Прайс ГМ аксессуарs ОПТ MOne'!$C$2),"-")</f>
        <v>0</v>
      </c>
      <c r="H89" s="237">
        <f>IFERROR('[1]Прайс ГМ аксессуарs РРЦ MOne'!H89*(1-'[1]Прайс ГМ аксессуарs ОПТ MOne'!$C$2),"-")</f>
        <v>0</v>
      </c>
      <c r="I89" s="237">
        <f>IFERROR('[1]Прайс ГМ аксессуарs РРЦ MOne'!I89*(1-'[1]Прайс ГМ аксессуарs ОПТ MOne'!$C$2),"-")</f>
        <v>0</v>
      </c>
      <c r="J89" s="237">
        <f>IFERROR('[1]Прайс ГМ аксессуарs РРЦ MOne'!J89*(1-'[1]Прайс ГМ аксессуарs ОПТ MOne'!$C$2),"-")</f>
        <v>0</v>
      </c>
      <c r="K89" s="237">
        <f>IFERROR('[1]Прайс ГМ аксессуарs РРЦ MOne'!K89*(1-'[1]Прайс ГМ аксессуарs ОПТ MOne'!$C$2),"-")</f>
        <v>0</v>
      </c>
      <c r="L89" s="237">
        <f>IFERROR('[1]Прайс ГМ аксессуарs РРЦ MOne'!L89*(1-'[1]Прайс ГМ аксессуарs ОПТ MOne'!$C$2),"-")</f>
        <v>0</v>
      </c>
      <c r="M89" s="237">
        <f>IFERROR('[1]Прайс ГМ аксессуарs РРЦ MOne'!M89*(1-'[1]Прайс ГМ аксессуарs ОПТ MOne'!$C$2),"-")</f>
        <v>0</v>
      </c>
      <c r="N89" s="237">
        <f>IFERROR('[1]Прайс ГМ аксессуарs РРЦ MOne'!N89*(1-'[1]Прайс ГМ аксессуарs ОПТ MOne'!$C$2),"-")</f>
        <v>0</v>
      </c>
      <c r="O89" s="237">
        <f>IFERROR('[1]Прайс ГМ аксессуарs РРЦ MOne'!O89*(1-'[1]Прайс ГМ аксессуарs ОПТ MOne'!$C$2),"-")</f>
        <v>0</v>
      </c>
      <c r="P89" s="237">
        <f>IFERROR('[1]Прайс ГМ аксессуарs РРЦ MOne'!P89*(1-'[1]Прайс ГМ аксессуарs ОПТ MOne'!$C$2),"-")</f>
        <v>0</v>
      </c>
      <c r="Q89" s="237">
        <f>IFERROR('[1]Прайс ГМ аксессуарs РРЦ MOne'!Q89*(1-'[1]Прайс ГМ аксессуарs ОПТ MOne'!$C$2),"-")</f>
        <v>0</v>
      </c>
      <c r="R89" s="237">
        <f>IFERROR('[1]Прайс ГМ аксессуарs РРЦ MOne'!R89*(1-'[1]Прайс ГМ аксессуарs ОПТ MOne'!$C$2),"-")</f>
        <v>0</v>
      </c>
      <c r="S89" s="237">
        <f>IFERROR('[1]Прайс ГМ аксессуарs РРЦ MOne'!S89*(1-'[1]Прайс ГМ аксессуарs ОПТ MOne'!$C$2),"-")</f>
        <v>0</v>
      </c>
      <c r="T89" s="237">
        <f>IFERROR('[1]Прайс ГМ аксессуарs РРЦ MOne'!T89*(1-'[1]Прайс ГМ аксессуарs ОПТ MOne'!$C$2),"-")</f>
        <v>0</v>
      </c>
      <c r="U89" s="237">
        <f>IFERROR('[1]Прайс ГМ аксессуарs РРЦ MOne'!U89*(1-'[1]Прайс ГМ аксессуарs ОПТ MOne'!$C$2),"-")</f>
        <v>0</v>
      </c>
      <c r="V89" s="237">
        <f>IFERROR('[1]Прайс ГМ аксессуарs РРЦ MOne'!V89*(1-'[1]Прайс ГМ аксессуарs ОПТ MOne'!$C$2),"-")</f>
        <v>0</v>
      </c>
      <c r="W89" s="237">
        <f>IFERROR('[1]Прайс ГМ аксессуарs РРЦ MOne'!W89*(1-'[1]Прайс ГМ аксессуарs ОПТ MOne'!$C$2),"-")</f>
        <v>0</v>
      </c>
      <c r="X89" s="237">
        <f>IFERROR('[1]Прайс ГМ аксессуарs РРЦ MOne'!X89*(1-'[1]Прайс ГМ аксессуарs ОПТ MOne'!$C$2),"-")</f>
        <v>0</v>
      </c>
      <c r="Y89" s="237">
        <f>IFERROR('[1]Прайс ГМ аксессуарs РРЦ MOne'!Y89*(1-'[1]Прайс ГМ аксессуарs ОПТ MOne'!$C$2),"-")</f>
        <v>0</v>
      </c>
      <c r="Z89" s="237">
        <f>IFERROR('[1]Прайс ГМ аксессуарs РРЦ MOne'!Z89*(1-'[1]Прайс ГМ аксессуарs ОПТ MOne'!$C$2),"-")</f>
        <v>0</v>
      </c>
      <c r="AA89" s="237">
        <f>IFERROR('[1]Прайс ГМ аксессуарs РРЦ MOne'!AA89*(1-'[1]Прайс ГМ аксессуарs ОПТ MOne'!$C$2),"-")</f>
        <v>0</v>
      </c>
      <c r="AB89" s="237">
        <f>IFERROR('[1]Прайс ГМ аксессуарs РРЦ MOne'!AB89*(1-'[1]Прайс ГМ аксессуарs ОПТ MOne'!$C$2),"-")</f>
        <v>0</v>
      </c>
      <c r="AC89" s="237">
        <f>IFERROR('[1]Прайс ГМ аксессуарs РРЦ MOne'!AC89*(1-'[1]Прайс ГМ аксессуарs ОПТ MOne'!$C$2),"-")</f>
        <v>0</v>
      </c>
      <c r="AD89" s="238">
        <f>IFERROR('[1]Прайс ГМ аксессуарs РРЦ MOne'!AD89*(1-'[1]Прайс ГМ аксессуарs ОПТ MOne'!$C$2),"-")</f>
        <v>0</v>
      </c>
      <c r="AE89" s="238">
        <f>IFERROR('[1]Прайс ГМ аксессуарs РРЦ MOne'!AE89*(1-'[1]Прайс ГМ аксессуарs ОПТ MOne'!$C$2),"-")</f>
        <v>0</v>
      </c>
      <c r="AF89" s="238">
        <f>IFERROR('[1]Прайс ГМ аксессуарs РРЦ MOne'!AF89*(1-'[1]Прайс ГМ аксессуарs ОПТ MOne'!$C$2),"-")</f>
        <v>0</v>
      </c>
      <c r="AG89" s="238">
        <f>IFERROR('[1]Прайс ГМ аксессуарs РРЦ MOne'!AG89*(1-'[1]Прайс ГМ аксессуарs ОПТ MOne'!$C$2),"-")</f>
        <v>0</v>
      </c>
      <c r="AH89" s="289">
        <f>IFERROR('[1]Прайс ГМ аксессуарs РРЦ MOne'!AH89*(1-'[1]Прайс ГМ аксессуарs ОПТ MOne'!$C$2),"-")</f>
        <v>0</v>
      </c>
    </row>
    <row r="90" spans="1:34">
      <c r="A90" s="274"/>
      <c r="B90" s="280" t="s">
        <v>996</v>
      </c>
      <c r="C90" s="241">
        <f>IFERROR('[1]Прайс ГМ аксессуарs РРЦ MOne'!C90*(1-'[1]Прайс ГМ аксессуарs ОПТ MOne'!$C$2),"-")</f>
        <v>0</v>
      </c>
      <c r="D90" s="241">
        <f>IFERROR('[1]Прайс ГМ аксессуарs РРЦ MOne'!D90*(1-'[1]Прайс ГМ аксессуарs ОПТ MOne'!$C$2),"-")</f>
        <v>0</v>
      </c>
      <c r="E90" s="241">
        <f>IFERROR('[1]Прайс ГМ аксессуарs РРЦ MOne'!E90*(1-'[1]Прайс ГМ аксессуарs ОПТ MOne'!$C$2),"-")</f>
        <v>0</v>
      </c>
      <c r="F90" s="241">
        <f>IFERROR('[1]Прайс ГМ аксессуарs РРЦ MOne'!F90*(1-'[1]Прайс ГМ аксессуарs ОПТ MOne'!$C$2),"-")</f>
        <v>0</v>
      </c>
      <c r="G90" s="241">
        <f>IFERROR('[1]Прайс ГМ аксессуарs РРЦ MOne'!G90*(1-'[1]Прайс ГМ аксессуарs ОПТ MOne'!$C$2),"-")</f>
        <v>0</v>
      </c>
      <c r="H90" s="241">
        <f>IFERROR('[1]Прайс ГМ аксессуарs РРЦ MOne'!H90*(1-'[1]Прайс ГМ аксессуарs ОПТ MOne'!$C$2),"-")</f>
        <v>0</v>
      </c>
      <c r="I90" s="241">
        <f>IFERROR('[1]Прайс ГМ аксессуарs РРЦ MOne'!I90*(1-'[1]Прайс ГМ аксессуарs ОПТ MOne'!$C$2),"-")</f>
        <v>0</v>
      </c>
      <c r="J90" s="241">
        <f>IFERROR('[1]Прайс ГМ аксессуарs РРЦ MOne'!J90*(1-'[1]Прайс ГМ аксессуарs ОПТ MOne'!$C$2),"-")</f>
        <v>0</v>
      </c>
      <c r="K90" s="241">
        <f>IFERROR('[1]Прайс ГМ аксессуарs РРЦ MOne'!K90*(1-'[1]Прайс ГМ аксессуарs ОПТ MOne'!$C$2),"-")</f>
        <v>0</v>
      </c>
      <c r="L90" s="241">
        <f>IFERROR('[1]Прайс ГМ аксессуарs РРЦ MOne'!L90*(1-'[1]Прайс ГМ аксессуарs ОПТ MOne'!$C$2),"-")</f>
        <v>0</v>
      </c>
      <c r="M90" s="241">
        <f>IFERROR('[1]Прайс ГМ аксессуарs РРЦ MOne'!M90*(1-'[1]Прайс ГМ аксессуарs ОПТ MOne'!$C$2),"-")</f>
        <v>0</v>
      </c>
      <c r="N90" s="241">
        <f>IFERROR('[1]Прайс ГМ аксессуарs РРЦ MOne'!N90*(1-'[1]Прайс ГМ аксессуарs ОПТ MOne'!$C$2),"-")</f>
        <v>0</v>
      </c>
      <c r="O90" s="241">
        <f>IFERROR('[1]Прайс ГМ аксессуарs РРЦ MOne'!O90*(1-'[1]Прайс ГМ аксессуарs ОПТ MOne'!$C$2),"-")</f>
        <v>0</v>
      </c>
      <c r="P90" s="241">
        <f>IFERROR('[1]Прайс ГМ аксессуарs РРЦ MOne'!P90*(1-'[1]Прайс ГМ аксессуарs ОПТ MOne'!$C$2),"-")</f>
        <v>0</v>
      </c>
      <c r="Q90" s="241">
        <f>IFERROR('[1]Прайс ГМ аксессуарs РРЦ MOne'!Q90*(1-'[1]Прайс ГМ аксессуарs ОПТ MOne'!$C$2),"-")</f>
        <v>0</v>
      </c>
      <c r="R90" s="241">
        <f>IFERROR('[1]Прайс ГМ аксессуарs РРЦ MOne'!R90*(1-'[1]Прайс ГМ аксессуарs ОПТ MOne'!$C$2),"-")</f>
        <v>0</v>
      </c>
      <c r="S90" s="241">
        <f>IFERROR('[1]Прайс ГМ аксессуарs РРЦ MOne'!S90*(1-'[1]Прайс ГМ аксессуарs ОПТ MOne'!$C$2),"-")</f>
        <v>0</v>
      </c>
      <c r="T90" s="241">
        <f>IFERROR('[1]Прайс ГМ аксессуарs РРЦ MOne'!T90*(1-'[1]Прайс ГМ аксессуарs ОПТ MOne'!$C$2),"-")</f>
        <v>0</v>
      </c>
      <c r="U90" s="241">
        <f>IFERROR('[1]Прайс ГМ аксессуарs РРЦ MOne'!U90*(1-'[1]Прайс ГМ аксессуарs ОПТ MOne'!$C$2),"-")</f>
        <v>0</v>
      </c>
      <c r="V90" s="241">
        <f>IFERROR('[1]Прайс ГМ аксессуарs РРЦ MOne'!V90*(1-'[1]Прайс ГМ аксессуарs ОПТ MOne'!$C$2),"-")</f>
        <v>0</v>
      </c>
      <c r="W90" s="241">
        <f>IFERROR('[1]Прайс ГМ аксессуарs РРЦ MOne'!W90*(1-'[1]Прайс ГМ аксессуарs ОПТ MOne'!$C$2),"-")</f>
        <v>0</v>
      </c>
      <c r="X90" s="241">
        <f>IFERROR('[1]Прайс ГМ аксессуарs РРЦ MOne'!X90*(1-'[1]Прайс ГМ аксессуарs ОПТ MOne'!$C$2),"-")</f>
        <v>0</v>
      </c>
      <c r="Y90" s="241">
        <f>IFERROR('[1]Прайс ГМ аксессуарs РРЦ MOne'!Y90*(1-'[1]Прайс ГМ аксессуарs ОПТ MOne'!$C$2),"-")</f>
        <v>0</v>
      </c>
      <c r="Z90" s="241">
        <f>IFERROR('[1]Прайс ГМ аксессуарs РРЦ MOne'!Z90*(1-'[1]Прайс ГМ аксессуарs ОПТ MOne'!$C$2),"-")</f>
        <v>0</v>
      </c>
      <c r="AA90" s="241">
        <f>IFERROR('[1]Прайс ГМ аксессуарs РРЦ MOne'!AA90*(1-'[1]Прайс ГМ аксессуарs ОПТ MOne'!$C$2),"-")</f>
        <v>0</v>
      </c>
      <c r="AB90" s="241">
        <f>IFERROR('[1]Прайс ГМ аксессуарs РРЦ MOne'!AB90*(1-'[1]Прайс ГМ аксессуарs ОПТ MOne'!$C$2),"-")</f>
        <v>0</v>
      </c>
      <c r="AC90" s="241">
        <f>IFERROR('[1]Прайс ГМ аксессуарs РРЦ MOne'!AC90*(1-'[1]Прайс ГМ аксессуарs ОПТ MOne'!$C$2),"-")</f>
        <v>0</v>
      </c>
      <c r="AD90" s="279">
        <f>IFERROR('[1]Прайс ГМ аксессуарs РРЦ MOne'!AD90*(1-'[1]Прайс ГМ аксессуарs ОПТ MOne'!$C$2),"-")</f>
        <v>0</v>
      </c>
      <c r="AE90" s="279">
        <f>IFERROR('[1]Прайс ГМ аксессуарs РРЦ MOne'!AE90*(1-'[1]Прайс ГМ аксессуарs ОПТ MOne'!$C$2),"-")</f>
        <v>0</v>
      </c>
      <c r="AF90" s="279">
        <f>IFERROR('[1]Прайс ГМ аксессуарs РРЦ MOne'!AF90*(1-'[1]Прайс ГМ аксессуарs ОПТ MOne'!$C$2),"-")</f>
        <v>0</v>
      </c>
      <c r="AG90" s="279">
        <f>IFERROR('[1]Прайс ГМ аксессуарs РРЦ MOne'!AG90*(1-'[1]Прайс ГМ аксессуарs ОПТ MOne'!$C$2),"-")</f>
        <v>0</v>
      </c>
      <c r="AH90" s="290">
        <f>IFERROR('[1]Прайс ГМ аксессуарs РРЦ MOne'!AH90*(1-'[1]Прайс ГМ аксессуарs ОПТ MOne'!$C$2),"-")</f>
        <v>0</v>
      </c>
    </row>
    <row r="91" spans="1:34">
      <c r="A91" s="260">
        <v>190</v>
      </c>
      <c r="B91" s="261"/>
      <c r="C91" s="262"/>
      <c r="D91" s="262"/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262"/>
      <c r="P91" s="262"/>
      <c r="Q91" s="262"/>
      <c r="R91" s="262"/>
      <c r="S91" s="262"/>
      <c r="T91" s="262"/>
      <c r="U91" s="262"/>
      <c r="V91" s="262"/>
      <c r="W91" s="262"/>
      <c r="X91" s="262"/>
      <c r="Y91" s="262"/>
      <c r="Z91" s="262"/>
      <c r="AA91" s="262"/>
      <c r="AB91" s="262"/>
      <c r="AC91" s="262"/>
      <c r="AD91" s="262"/>
      <c r="AE91" s="245"/>
      <c r="AF91" s="245"/>
      <c r="AG91" s="245"/>
      <c r="AH91" s="246"/>
    </row>
    <row r="92" spans="1:34">
      <c r="A92" s="269"/>
      <c r="B92" s="280" t="s">
        <v>997</v>
      </c>
      <c r="C92" s="241">
        <f>IFERROR('[1]Прайс ГМ аксессуарs РРЦ MOne'!C93*(1-'[1]Прайс ГМ аксессуарs ОПТ MOne'!$C$2),"-")</f>
        <v>0</v>
      </c>
      <c r="D92" s="241">
        <f>IFERROR('[1]Прайс ГМ аксессуарs РРЦ MOne'!D93*(1-'[1]Прайс ГМ аксессуарs ОПТ MOne'!$C$2),"-")</f>
        <v>0</v>
      </c>
      <c r="E92" s="241">
        <f>IFERROR('[1]Прайс ГМ аксессуарs РРЦ MOne'!E93*(1-'[1]Прайс ГМ аксессуарs ОПТ MOne'!$C$2),"-")</f>
        <v>0</v>
      </c>
      <c r="F92" s="241">
        <f>IFERROR('[1]Прайс ГМ аксессуарs РРЦ MOne'!F93*(1-'[1]Прайс ГМ аксессуарs ОПТ MOne'!$C$2),"-")</f>
        <v>0</v>
      </c>
      <c r="G92" s="241">
        <f>IFERROR('[1]Прайс ГМ аксессуарs РРЦ MOne'!G93*(1-'[1]Прайс ГМ аксессуарs ОПТ MOne'!$C$2),"-")</f>
        <v>0</v>
      </c>
      <c r="H92" s="241">
        <f>IFERROR('[1]Прайс ГМ аксессуарs РРЦ MOne'!H93*(1-'[1]Прайс ГМ аксессуарs ОПТ MOne'!$C$2),"-")</f>
        <v>0</v>
      </c>
      <c r="I92" s="241">
        <f>IFERROR('[1]Прайс ГМ аксессуарs РРЦ MOne'!I93*(1-'[1]Прайс ГМ аксессуарs ОПТ MOne'!$C$2),"-")</f>
        <v>0</v>
      </c>
      <c r="J92" s="241">
        <f>IFERROR('[1]Прайс ГМ аксессуарs РРЦ MOne'!J93*(1-'[1]Прайс ГМ аксессуарs ОПТ MOne'!$C$2),"-")</f>
        <v>0</v>
      </c>
      <c r="K92" s="241">
        <f>IFERROR('[1]Прайс ГМ аксессуарs РРЦ MOne'!K93*(1-'[1]Прайс ГМ аксессуарs ОПТ MOne'!$C$2),"-")</f>
        <v>0</v>
      </c>
      <c r="L92" s="241">
        <f>IFERROR('[1]Прайс ГМ аксессуарs РРЦ MOne'!L93*(1-'[1]Прайс ГМ аксессуарs ОПТ MOne'!$C$2),"-")</f>
        <v>0</v>
      </c>
      <c r="M92" s="241">
        <f>IFERROR('[1]Прайс ГМ аксессуарs РРЦ MOne'!M93*(1-'[1]Прайс ГМ аксессуарs ОПТ MOne'!$C$2),"-")</f>
        <v>0</v>
      </c>
      <c r="N92" s="241">
        <f>IFERROR('[1]Прайс ГМ аксессуарs РРЦ MOne'!N93*(1-'[1]Прайс ГМ аксессуарs ОПТ MOne'!$C$2),"-")</f>
        <v>0</v>
      </c>
      <c r="O92" s="241">
        <f>IFERROR('[1]Прайс ГМ аксессуарs РРЦ MOne'!O93*(1-'[1]Прайс ГМ аксессуарs ОПТ MOne'!$C$2),"-")</f>
        <v>0</v>
      </c>
      <c r="P92" s="241">
        <f>IFERROR('[1]Прайс ГМ аксессуарs РРЦ MOne'!P93*(1-'[1]Прайс ГМ аксессуарs ОПТ MOne'!$C$2),"-")</f>
        <v>0</v>
      </c>
      <c r="Q92" s="241">
        <f>IFERROR('[1]Прайс ГМ аксессуарs РРЦ MOne'!Q93*(1-'[1]Прайс ГМ аксессуарs ОПТ MOne'!$C$2),"-")</f>
        <v>0</v>
      </c>
      <c r="R92" s="241">
        <f>IFERROR('[1]Прайс ГМ аксессуарs РРЦ MOne'!R93*(1-'[1]Прайс ГМ аксессуарs ОПТ MOne'!$C$2),"-")</f>
        <v>0</v>
      </c>
      <c r="S92" s="241">
        <f>IFERROR('[1]Прайс ГМ аксессуарs РРЦ MOne'!S93*(1-'[1]Прайс ГМ аксессуарs ОПТ MOne'!$C$2),"-")</f>
        <v>0</v>
      </c>
      <c r="T92" s="241">
        <f>IFERROR('[1]Прайс ГМ аксессуарs РРЦ MOne'!T93*(1-'[1]Прайс ГМ аксессуарs ОПТ MOne'!$C$2),"-")</f>
        <v>0</v>
      </c>
      <c r="U92" s="241">
        <f>IFERROR('[1]Прайс ГМ аксессуарs РРЦ MOne'!U93*(1-'[1]Прайс ГМ аксессуарs ОПТ MOne'!$C$2),"-")</f>
        <v>0</v>
      </c>
      <c r="V92" s="241">
        <f>IFERROR('[1]Прайс ГМ аксессуарs РРЦ MOne'!V93*(1-'[1]Прайс ГМ аксессуарs ОПТ MOne'!$C$2),"-")</f>
        <v>0</v>
      </c>
      <c r="W92" s="241">
        <f>IFERROR('[1]Прайс ГМ аксессуарs РРЦ MOne'!W93*(1-'[1]Прайс ГМ аксессуарs ОПТ MOne'!$C$2),"-")</f>
        <v>0</v>
      </c>
      <c r="X92" s="241">
        <f>IFERROR('[1]Прайс ГМ аксессуарs РРЦ MOne'!X93*(1-'[1]Прайс ГМ аксессуарs ОПТ MOne'!$C$2),"-")</f>
        <v>0</v>
      </c>
      <c r="Y92" s="241">
        <f>IFERROR('[1]Прайс ГМ аксессуарs РРЦ MOne'!Y93*(1-'[1]Прайс ГМ аксессуарs ОПТ MOne'!$C$2),"-")</f>
        <v>0</v>
      </c>
      <c r="Z92" s="241">
        <f>IFERROR('[1]Прайс ГМ аксессуарs РРЦ MOne'!Z93*(1-'[1]Прайс ГМ аксессуарs ОПТ MOne'!$C$2),"-")</f>
        <v>0</v>
      </c>
      <c r="AA92" s="241">
        <f>IFERROR('[1]Прайс ГМ аксессуарs РРЦ MOne'!AA93*(1-'[1]Прайс ГМ аксессуарs ОПТ MOne'!$C$2),"-")</f>
        <v>0</v>
      </c>
      <c r="AB92" s="241">
        <f>IFERROR('[1]Прайс ГМ аксессуарs РРЦ MOne'!AB93*(1-'[1]Прайс ГМ аксессуарs ОПТ MOne'!$C$2),"-")</f>
        <v>0</v>
      </c>
      <c r="AC92" s="241">
        <f>IFERROR('[1]Прайс ГМ аксессуарs РРЦ MOne'!AC93*(1-'[1]Прайс ГМ аксессуарs ОПТ MOne'!$C$2),"-")</f>
        <v>0</v>
      </c>
      <c r="AD92" s="282">
        <f>IFERROR('[1]Прайс ГМ аксессуарs РРЦ MOne'!AD93*(1-'[1]Прайс ГМ аксессуарs ОПТ MOne'!$C$2),"-")</f>
        <v>0</v>
      </c>
      <c r="AE92" s="282">
        <f>IFERROR('[1]Прайс ГМ аксессуарs РРЦ MOne'!AE93*(1-'[1]Прайс ГМ аксессуарs ОПТ MOne'!$C$2),"-")</f>
        <v>0</v>
      </c>
      <c r="AF92" s="282">
        <f>IFERROR('[1]Прайс ГМ аксессуарs РРЦ MOne'!AF93*(1-'[1]Прайс ГМ аксессуарs ОПТ MOne'!$C$2),"-")</f>
        <v>0</v>
      </c>
      <c r="AG92" s="282">
        <f>IFERROR('[1]Прайс ГМ аксессуарs РРЦ MOne'!AG93*(1-'[1]Прайс ГМ аксессуарs ОПТ MOne'!$C$2),"-")</f>
        <v>0</v>
      </c>
      <c r="AH92" s="290">
        <f>IFERROR('[1]Прайс ГМ аксессуарs РРЦ MOne'!AH93*(1-'[1]Прайс ГМ аксессуарs ОПТ MOne'!$C$2),"-")</f>
        <v>0</v>
      </c>
    </row>
    <row r="93" spans="1:34">
      <c r="A93" s="274"/>
      <c r="B93" s="284" t="s">
        <v>998</v>
      </c>
      <c r="C93" s="237">
        <f>IFERROR('[1]Прайс ГМ аксессуарs РРЦ MOne'!C94*(1-'[1]Прайс ГМ аксессуарs ОПТ MOne'!$C$2),"-")</f>
        <v>0</v>
      </c>
      <c r="D93" s="237">
        <f>IFERROR('[1]Прайс ГМ аксессуарs РРЦ MOne'!D94*(1-'[1]Прайс ГМ аксессуарs ОПТ MOne'!$C$2),"-")</f>
        <v>0</v>
      </c>
      <c r="E93" s="237">
        <f>IFERROR('[1]Прайс ГМ аксессуарs РРЦ MOne'!E94*(1-'[1]Прайс ГМ аксессуарs ОПТ MOne'!$C$2),"-")</f>
        <v>0</v>
      </c>
      <c r="F93" s="237">
        <f>IFERROR('[1]Прайс ГМ аксессуарs РРЦ MOne'!F94*(1-'[1]Прайс ГМ аксессуарs ОПТ MOne'!$C$2),"-")</f>
        <v>0</v>
      </c>
      <c r="G93" s="237">
        <f>IFERROR('[1]Прайс ГМ аксессуарs РРЦ MOne'!G94*(1-'[1]Прайс ГМ аксессуарs ОПТ MOne'!$C$2),"-")</f>
        <v>0</v>
      </c>
      <c r="H93" s="237">
        <f>IFERROR('[1]Прайс ГМ аксессуарs РРЦ MOne'!H94*(1-'[1]Прайс ГМ аксессуарs ОПТ MOne'!$C$2),"-")</f>
        <v>0</v>
      </c>
      <c r="I93" s="237">
        <f>IFERROR('[1]Прайс ГМ аксессуарs РРЦ MOne'!I94*(1-'[1]Прайс ГМ аксессуарs ОПТ MOne'!$C$2),"-")</f>
        <v>0</v>
      </c>
      <c r="J93" s="237">
        <f>IFERROR('[1]Прайс ГМ аксессуарs РРЦ MOne'!J94*(1-'[1]Прайс ГМ аксессуарs ОПТ MOne'!$C$2),"-")</f>
        <v>0</v>
      </c>
      <c r="K93" s="237">
        <f>IFERROR('[1]Прайс ГМ аксессуарs РРЦ MOne'!K94*(1-'[1]Прайс ГМ аксессуарs ОПТ MOne'!$C$2),"-")</f>
        <v>0</v>
      </c>
      <c r="L93" s="237">
        <f>IFERROR('[1]Прайс ГМ аксессуарs РРЦ MOne'!L94*(1-'[1]Прайс ГМ аксессуарs ОПТ MOne'!$C$2),"-")</f>
        <v>0</v>
      </c>
      <c r="M93" s="237">
        <f>IFERROR('[1]Прайс ГМ аксессуарs РРЦ MOne'!M94*(1-'[1]Прайс ГМ аксессуарs ОПТ MOne'!$C$2),"-")</f>
        <v>0</v>
      </c>
      <c r="N93" s="237">
        <f>IFERROR('[1]Прайс ГМ аксессуарs РРЦ MOne'!N94*(1-'[1]Прайс ГМ аксессуарs ОПТ MOne'!$C$2),"-")</f>
        <v>0</v>
      </c>
      <c r="O93" s="237">
        <f>IFERROR('[1]Прайс ГМ аксессуарs РРЦ MOne'!O94*(1-'[1]Прайс ГМ аксессуарs ОПТ MOne'!$C$2),"-")</f>
        <v>0</v>
      </c>
      <c r="P93" s="237">
        <f>IFERROR('[1]Прайс ГМ аксессуарs РРЦ MOne'!P94*(1-'[1]Прайс ГМ аксессуарs ОПТ MOne'!$C$2),"-")</f>
        <v>0</v>
      </c>
      <c r="Q93" s="237">
        <f>IFERROR('[1]Прайс ГМ аксессуарs РРЦ MOne'!Q94*(1-'[1]Прайс ГМ аксессуарs ОПТ MOne'!$C$2),"-")</f>
        <v>0</v>
      </c>
      <c r="R93" s="237">
        <f>IFERROR('[1]Прайс ГМ аксессуарs РРЦ MOne'!R94*(1-'[1]Прайс ГМ аксессуарs ОПТ MOne'!$C$2),"-")</f>
        <v>0</v>
      </c>
      <c r="S93" s="237">
        <f>IFERROR('[1]Прайс ГМ аксессуарs РРЦ MOne'!S94*(1-'[1]Прайс ГМ аксессуарs ОПТ MOne'!$C$2),"-")</f>
        <v>0</v>
      </c>
      <c r="T93" s="237">
        <f>IFERROR('[1]Прайс ГМ аксессуарs РРЦ MOne'!T94*(1-'[1]Прайс ГМ аксессуарs ОПТ MOne'!$C$2),"-")</f>
        <v>0</v>
      </c>
      <c r="U93" s="237">
        <f>IFERROR('[1]Прайс ГМ аксессуарs РРЦ MOne'!U94*(1-'[1]Прайс ГМ аксессуарs ОПТ MOne'!$C$2),"-")</f>
        <v>0</v>
      </c>
      <c r="V93" s="237">
        <f>IFERROR('[1]Прайс ГМ аксессуарs РРЦ MOne'!V94*(1-'[1]Прайс ГМ аксессуарs ОПТ MOne'!$C$2),"-")</f>
        <v>0</v>
      </c>
      <c r="W93" s="237">
        <f>IFERROR('[1]Прайс ГМ аксессуарs РРЦ MOne'!W94*(1-'[1]Прайс ГМ аксессуарs ОПТ MOne'!$C$2),"-")</f>
        <v>0</v>
      </c>
      <c r="X93" s="237">
        <f>IFERROR('[1]Прайс ГМ аксессуарs РРЦ MOne'!X94*(1-'[1]Прайс ГМ аксессуарs ОПТ MOne'!$C$2),"-")</f>
        <v>0</v>
      </c>
      <c r="Y93" s="237">
        <f>IFERROR('[1]Прайс ГМ аксессуарs РРЦ MOne'!Y94*(1-'[1]Прайс ГМ аксессуарs ОПТ MOne'!$C$2),"-")</f>
        <v>0</v>
      </c>
      <c r="Z93" s="237">
        <f>IFERROR('[1]Прайс ГМ аксессуарs РРЦ MOne'!Z94*(1-'[1]Прайс ГМ аксессуарs ОПТ MOne'!$C$2),"-")</f>
        <v>0</v>
      </c>
      <c r="AA93" s="237">
        <f>IFERROR('[1]Прайс ГМ аксессуарs РРЦ MOne'!AA94*(1-'[1]Прайс ГМ аксессуарs ОПТ MOne'!$C$2),"-")</f>
        <v>0</v>
      </c>
      <c r="AB93" s="237">
        <f>IFERROR('[1]Прайс ГМ аксессуарs РРЦ MOne'!AB94*(1-'[1]Прайс ГМ аксессуарs ОПТ MOne'!$C$2),"-")</f>
        <v>0</v>
      </c>
      <c r="AC93" s="237">
        <f>IFERROR('[1]Прайс ГМ аксессуарs РРЦ MOne'!AC94*(1-'[1]Прайс ГМ аксессуарs ОПТ MOne'!$C$2),"-")</f>
        <v>0</v>
      </c>
      <c r="AD93" s="286">
        <f>IFERROR('[1]Прайс ГМ аксессуарs РРЦ MOne'!AD94*(1-'[1]Прайс ГМ аксессуарs ОПТ MOne'!$C$2),"-")</f>
        <v>0</v>
      </c>
      <c r="AE93" s="286">
        <f>IFERROR('[1]Прайс ГМ аксессуарs РРЦ MOne'!AE94*(1-'[1]Прайс ГМ аксессуарs ОПТ MOne'!$C$2),"-")</f>
        <v>0</v>
      </c>
      <c r="AF93" s="286">
        <f>IFERROR('[1]Прайс ГМ аксессуарs РРЦ MOne'!AF94*(1-'[1]Прайс ГМ аксессуарs ОПТ MOne'!$C$2),"-")</f>
        <v>0</v>
      </c>
      <c r="AG93" s="286">
        <f>IFERROR('[1]Прайс ГМ аксессуарs РРЦ MOne'!AG94*(1-'[1]Прайс ГМ аксессуарs ОПТ MOne'!$C$2),"-")</f>
        <v>0</v>
      </c>
      <c r="AH93" s="289">
        <f>IFERROR('[1]Прайс ГМ аксессуарs РРЦ MOne'!AH94*(1-'[1]Прайс ГМ аксессуарs ОПТ MOne'!$C$2),"-")</f>
        <v>0</v>
      </c>
    </row>
    <row r="94" spans="1:34">
      <c r="A94" s="287" t="s">
        <v>989</v>
      </c>
      <c r="B94" s="264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6"/>
      <c r="AA94" s="266"/>
      <c r="AB94" s="266"/>
      <c r="AC94" s="266"/>
      <c r="AD94" s="266"/>
      <c r="AE94" s="267"/>
      <c r="AF94" s="267"/>
      <c r="AG94" s="267"/>
      <c r="AH94" s="268"/>
    </row>
    <row r="95" spans="1:34">
      <c r="A95" s="260">
        <v>140</v>
      </c>
      <c r="B95" s="261"/>
      <c r="C95" s="262"/>
      <c r="D95" s="262"/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262"/>
      <c r="P95" s="262"/>
      <c r="Q95" s="262"/>
      <c r="R95" s="262"/>
      <c r="S95" s="262"/>
      <c r="T95" s="262"/>
      <c r="U95" s="262"/>
      <c r="V95" s="262"/>
      <c r="W95" s="262"/>
      <c r="X95" s="262"/>
      <c r="Y95" s="262"/>
      <c r="Z95" s="262"/>
      <c r="AA95" s="262"/>
      <c r="AB95" s="262"/>
      <c r="AC95" s="262"/>
      <c r="AD95" s="262"/>
      <c r="AE95" s="245"/>
      <c r="AF95" s="245"/>
      <c r="AG95" s="245"/>
      <c r="AH95" s="246"/>
    </row>
    <row r="96" spans="1:34">
      <c r="A96" s="274"/>
      <c r="B96" s="284" t="s">
        <v>211</v>
      </c>
      <c r="C96" s="237">
        <f>IFERROR('[1]Прайс ГМ аксессуарs РРЦ MOne'!C97*(1-'[1]Прайс ГМ аксессуарs ОПТ MOne'!$C$2),"-")</f>
        <v>0</v>
      </c>
      <c r="D96" s="237">
        <f>IFERROR('[1]Прайс ГМ аксессуарs РРЦ MOne'!D97*(1-'[1]Прайс ГМ аксессуарs ОПТ MOne'!$C$2),"-")</f>
        <v>0</v>
      </c>
      <c r="E96" s="237">
        <f>IFERROR('[1]Прайс ГМ аксессуарs РРЦ MOne'!E97*(1-'[1]Прайс ГМ аксессуарs ОПТ MOne'!$C$2),"-")</f>
        <v>0</v>
      </c>
      <c r="F96" s="237">
        <f>IFERROR('[1]Прайс ГМ аксессуарs РРЦ MOne'!F97*(1-'[1]Прайс ГМ аксессуарs ОПТ MOne'!$C$2),"-")</f>
        <v>0</v>
      </c>
      <c r="G96" s="237">
        <f>IFERROR('[1]Прайс ГМ аксессуарs РРЦ MOne'!G97*(1-'[1]Прайс ГМ аксессуарs ОПТ MOne'!$C$2),"-")</f>
        <v>0</v>
      </c>
      <c r="H96" s="237">
        <f>IFERROR('[1]Прайс ГМ аксессуарs РРЦ MOne'!H97*(1-'[1]Прайс ГМ аксессуарs ОПТ MOne'!$C$2),"-")</f>
        <v>0</v>
      </c>
      <c r="I96" s="237">
        <f>IFERROR('[1]Прайс ГМ аксессуарs РРЦ MOne'!I97*(1-'[1]Прайс ГМ аксессуарs ОПТ MOne'!$C$2),"-")</f>
        <v>0</v>
      </c>
      <c r="J96" s="237">
        <f>IFERROR('[1]Прайс ГМ аксессуарs РРЦ MOne'!J97*(1-'[1]Прайс ГМ аксессуарs ОПТ MOne'!$C$2),"-")</f>
        <v>0</v>
      </c>
      <c r="K96" s="237">
        <f>IFERROR('[1]Прайс ГМ аксессуарs РРЦ MOne'!K97*(1-'[1]Прайс ГМ аксессуарs ОПТ MOne'!$C$2),"-")</f>
        <v>0</v>
      </c>
      <c r="L96" s="237">
        <f>IFERROR('[1]Прайс ГМ аксессуарs РРЦ MOne'!L97*(1-'[1]Прайс ГМ аксессуарs ОПТ MOne'!$C$2),"-")</f>
        <v>0</v>
      </c>
      <c r="M96" s="237">
        <f>IFERROR('[1]Прайс ГМ аксессуарs РРЦ MOne'!M97*(1-'[1]Прайс ГМ аксессуарs ОПТ MOne'!$C$2),"-")</f>
        <v>0</v>
      </c>
      <c r="N96" s="237">
        <f>IFERROR('[1]Прайс ГМ аксессуарs РРЦ MOne'!N97*(1-'[1]Прайс ГМ аксессуарs ОПТ MOne'!$C$2),"-")</f>
        <v>0</v>
      </c>
      <c r="O96" s="237">
        <f>IFERROR('[1]Прайс ГМ аксессуарs РРЦ MOne'!O97*(1-'[1]Прайс ГМ аксессуарs ОПТ MOne'!$C$2),"-")</f>
        <v>0</v>
      </c>
      <c r="P96" s="237">
        <f>IFERROR('[1]Прайс ГМ аксессуарs РРЦ MOne'!P97*(1-'[1]Прайс ГМ аксессуарs ОПТ MOne'!$C$2),"-")</f>
        <v>0</v>
      </c>
      <c r="Q96" s="237">
        <f>IFERROR('[1]Прайс ГМ аксессуарs РРЦ MOne'!Q97*(1-'[1]Прайс ГМ аксессуарs ОПТ MOne'!$C$2),"-")</f>
        <v>0</v>
      </c>
      <c r="R96" s="237">
        <f>IFERROR('[1]Прайс ГМ аксессуарs РРЦ MOne'!R97*(1-'[1]Прайс ГМ аксессуарs ОПТ MOne'!$C$2),"-")</f>
        <v>0</v>
      </c>
      <c r="S96" s="237">
        <f>IFERROR('[1]Прайс ГМ аксессуарs РРЦ MOne'!S97*(1-'[1]Прайс ГМ аксессуарs ОПТ MOne'!$C$2),"-")</f>
        <v>0</v>
      </c>
      <c r="T96" s="237">
        <f>IFERROR('[1]Прайс ГМ аксессуарs РРЦ MOne'!T97*(1-'[1]Прайс ГМ аксессуарs ОПТ MOne'!$C$2),"-")</f>
        <v>0</v>
      </c>
      <c r="U96" s="237">
        <f>IFERROR('[1]Прайс ГМ аксессуарs РРЦ MOne'!U97*(1-'[1]Прайс ГМ аксессуарs ОПТ MOne'!$C$2),"-")</f>
        <v>0</v>
      </c>
      <c r="V96" s="237">
        <f>IFERROR('[1]Прайс ГМ аксессуарs РРЦ MOne'!V97*(1-'[1]Прайс ГМ аксессуарs ОПТ MOne'!$C$2),"-")</f>
        <v>0</v>
      </c>
      <c r="W96" s="237">
        <f>IFERROR('[1]Прайс ГМ аксессуарs РРЦ MOne'!W97*(1-'[1]Прайс ГМ аксессуарs ОПТ MOne'!$C$2),"-")</f>
        <v>0</v>
      </c>
      <c r="X96" s="237">
        <f>IFERROR('[1]Прайс ГМ аксессуарs РРЦ MOne'!X97*(1-'[1]Прайс ГМ аксессуарs ОПТ MOne'!$C$2),"-")</f>
        <v>0</v>
      </c>
      <c r="Y96" s="237">
        <f>IFERROR('[1]Прайс ГМ аксессуарs РРЦ MOne'!Y97*(1-'[1]Прайс ГМ аксессуарs ОПТ MOne'!$C$2),"-")</f>
        <v>0</v>
      </c>
      <c r="Z96" s="237">
        <f>IFERROR('[1]Прайс ГМ аксессуарs РРЦ MOne'!Z97*(1-'[1]Прайс ГМ аксессуарs ОПТ MOne'!$C$2),"-")</f>
        <v>0</v>
      </c>
      <c r="AA96" s="237">
        <f>IFERROR('[1]Прайс ГМ аксессуарs РРЦ MOne'!AA97*(1-'[1]Прайс ГМ аксессуарs ОПТ MOne'!$C$2),"-")</f>
        <v>0</v>
      </c>
      <c r="AB96" s="237">
        <f>IFERROR('[1]Прайс ГМ аксессуарs РРЦ MOne'!AB97*(1-'[1]Прайс ГМ аксессуарs ОПТ MOne'!$C$2),"-")</f>
        <v>0</v>
      </c>
      <c r="AC96" s="237">
        <f>IFERROR('[1]Прайс ГМ аксессуарs РРЦ MOne'!AC97*(1-'[1]Прайс ГМ аксессуарs ОПТ MOne'!$C$2),"-")</f>
        <v>0</v>
      </c>
      <c r="AD96" s="286">
        <f>IFERROR('[1]Прайс ГМ аксессуарs РРЦ MOne'!AD97*(1-'[1]Прайс ГМ аксессуарs ОПТ MOne'!$C$2),"-")</f>
        <v>0</v>
      </c>
      <c r="AE96" s="286">
        <f>IFERROR('[1]Прайс ГМ аксессуарs РРЦ MOne'!AE97*(1-'[1]Прайс ГМ аксессуарs ОПТ MOne'!$C$2),"-")</f>
        <v>0</v>
      </c>
      <c r="AF96" s="286">
        <f>IFERROR('[1]Прайс ГМ аксессуарs РРЦ MOne'!AF97*(1-'[1]Прайс ГМ аксессуарs ОПТ MOne'!$C$2),"-")</f>
        <v>0</v>
      </c>
      <c r="AG96" s="286">
        <f>IFERROR('[1]Прайс ГМ аксессуарs РРЦ MOne'!AG97*(1-'[1]Прайс ГМ аксессуарs ОПТ MOne'!$C$2),"-")</f>
        <v>0</v>
      </c>
      <c r="AH96" s="289">
        <f>IFERROR('[1]Прайс ГМ аксессуарs РРЦ MOne'!AH97*(1-'[1]Прайс ГМ аксессуарs ОПТ MOne'!$C$2),"-")</f>
        <v>0</v>
      </c>
    </row>
    <row r="97" spans="1:34">
      <c r="A97" s="481" t="s">
        <v>991</v>
      </c>
      <c r="B97" s="264"/>
      <c r="C97" s="265"/>
      <c r="D97" s="265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6"/>
      <c r="AA97" s="266"/>
      <c r="AB97" s="266"/>
      <c r="AC97" s="266"/>
      <c r="AD97" s="266"/>
      <c r="AE97" s="267"/>
      <c r="AF97" s="267"/>
      <c r="AG97" s="267"/>
      <c r="AH97" s="268"/>
    </row>
    <row r="98" spans="1:34">
      <c r="A98" s="291">
        <v>150</v>
      </c>
      <c r="B98" s="261"/>
      <c r="C98" s="262"/>
      <c r="D98" s="262"/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2"/>
      <c r="AE98" s="245"/>
      <c r="AF98" s="245"/>
      <c r="AG98" s="245"/>
      <c r="AH98" s="246"/>
    </row>
    <row r="99" spans="1:34">
      <c r="A99" s="269"/>
      <c r="B99" s="280" t="s">
        <v>212</v>
      </c>
      <c r="C99" s="241">
        <f>IFERROR('[1]Прайс ГМ аксессуарs РРЦ MOne'!C100*(1-'[1]Прайс ГМ аксессуарs ОПТ MOne'!$C$2),"-")</f>
        <v>0</v>
      </c>
      <c r="D99" s="241">
        <f>IFERROR('[1]Прайс ГМ аксессуарs РРЦ MOne'!D100*(1-'[1]Прайс ГМ аксессуарs ОПТ MOne'!$C$2),"-")</f>
        <v>0</v>
      </c>
      <c r="E99" s="241">
        <f>IFERROR('[1]Прайс ГМ аксессуарs РРЦ MOne'!E100*(1-'[1]Прайс ГМ аксессуарs ОПТ MOne'!$C$2),"-")</f>
        <v>0</v>
      </c>
      <c r="F99" s="241">
        <f>IFERROR('[1]Прайс ГМ аксессуарs РРЦ MOne'!F100*(1-'[1]Прайс ГМ аксессуарs ОПТ MOne'!$C$2),"-")</f>
        <v>0</v>
      </c>
      <c r="G99" s="241">
        <f>IFERROR('[1]Прайс ГМ аксессуарs РРЦ MOne'!G100*(1-'[1]Прайс ГМ аксессуарs ОПТ MOne'!$C$2),"-")</f>
        <v>0</v>
      </c>
      <c r="H99" s="241">
        <f>IFERROR('[1]Прайс ГМ аксессуарs РРЦ MOne'!H100*(1-'[1]Прайс ГМ аксессуарs ОПТ MOne'!$C$2),"-")</f>
        <v>0</v>
      </c>
      <c r="I99" s="241">
        <f>IFERROR('[1]Прайс ГМ аксессуарs РРЦ MOne'!I100*(1-'[1]Прайс ГМ аксессуарs ОПТ MOne'!$C$2),"-")</f>
        <v>0</v>
      </c>
      <c r="J99" s="241">
        <f>IFERROR('[1]Прайс ГМ аксессуарs РРЦ MOne'!J100*(1-'[1]Прайс ГМ аксессуарs ОПТ MOne'!$C$2),"-")</f>
        <v>0</v>
      </c>
      <c r="K99" s="241">
        <f>IFERROR('[1]Прайс ГМ аксессуарs РРЦ MOne'!K100*(1-'[1]Прайс ГМ аксессуарs ОПТ MOne'!$C$2),"-")</f>
        <v>0</v>
      </c>
      <c r="L99" s="241">
        <f>IFERROR('[1]Прайс ГМ аксессуарs РРЦ MOne'!L100*(1-'[1]Прайс ГМ аксессуарs ОПТ MOne'!$C$2),"-")</f>
        <v>0</v>
      </c>
      <c r="M99" s="241">
        <f>IFERROR('[1]Прайс ГМ аксессуарs РРЦ MOne'!M100*(1-'[1]Прайс ГМ аксессуарs ОПТ MOne'!$C$2),"-")</f>
        <v>0</v>
      </c>
      <c r="N99" s="241">
        <f>IFERROR('[1]Прайс ГМ аксессуарs РРЦ MOne'!N100*(1-'[1]Прайс ГМ аксессуарs ОПТ MOne'!$C$2),"-")</f>
        <v>0</v>
      </c>
      <c r="O99" s="241">
        <f>IFERROR('[1]Прайс ГМ аксессуарs РРЦ MOne'!O100*(1-'[1]Прайс ГМ аксессуарs ОПТ MOne'!$C$2),"-")</f>
        <v>0</v>
      </c>
      <c r="P99" s="241">
        <f>IFERROR('[1]Прайс ГМ аксессуарs РРЦ MOne'!P100*(1-'[1]Прайс ГМ аксессуарs ОПТ MOne'!$C$2),"-")</f>
        <v>0</v>
      </c>
      <c r="Q99" s="241">
        <f>IFERROR('[1]Прайс ГМ аксессуарs РРЦ MOne'!Q100*(1-'[1]Прайс ГМ аксессуарs ОПТ MOne'!$C$2),"-")</f>
        <v>0</v>
      </c>
      <c r="R99" s="241">
        <f>IFERROR('[1]Прайс ГМ аксессуарs РРЦ MOne'!R100*(1-'[1]Прайс ГМ аксессуарs ОПТ MOne'!$C$2),"-")</f>
        <v>0</v>
      </c>
      <c r="S99" s="241">
        <f>IFERROR('[1]Прайс ГМ аксессуарs РРЦ MOne'!S100*(1-'[1]Прайс ГМ аксессуарs ОПТ MOne'!$C$2),"-")</f>
        <v>0</v>
      </c>
      <c r="T99" s="241">
        <f>IFERROR('[1]Прайс ГМ аксессуарs РРЦ MOne'!T100*(1-'[1]Прайс ГМ аксессуарs ОПТ MOne'!$C$2),"-")</f>
        <v>0</v>
      </c>
      <c r="U99" s="241">
        <f>IFERROR('[1]Прайс ГМ аксессуарs РРЦ MOne'!U100*(1-'[1]Прайс ГМ аксессуарs ОПТ MOne'!$C$2),"-")</f>
        <v>0</v>
      </c>
      <c r="V99" s="241">
        <f>IFERROR('[1]Прайс ГМ аксессуарs РРЦ MOne'!V100*(1-'[1]Прайс ГМ аксессуарs ОПТ MOne'!$C$2),"-")</f>
        <v>0</v>
      </c>
      <c r="W99" s="241">
        <f>IFERROR('[1]Прайс ГМ аксессуарs РРЦ MOne'!W100*(1-'[1]Прайс ГМ аксессуарs ОПТ MOne'!$C$2),"-")</f>
        <v>0</v>
      </c>
      <c r="X99" s="241">
        <f>IFERROR('[1]Прайс ГМ аксессуарs РРЦ MOne'!X100*(1-'[1]Прайс ГМ аксессуарs ОПТ MOne'!$C$2),"-")</f>
        <v>0</v>
      </c>
      <c r="Y99" s="241">
        <f>IFERROR('[1]Прайс ГМ аксессуарs РРЦ MOne'!Y100*(1-'[1]Прайс ГМ аксессуарs ОПТ MOne'!$C$2),"-")</f>
        <v>0</v>
      </c>
      <c r="Z99" s="241">
        <f>IFERROR('[1]Прайс ГМ аксессуарs РРЦ MOne'!Z100*(1-'[1]Прайс ГМ аксессуарs ОПТ MOne'!$C$2),"-")</f>
        <v>0</v>
      </c>
      <c r="AA99" s="241">
        <f>IFERROR('[1]Прайс ГМ аксессуарs РРЦ MOne'!AA100*(1-'[1]Прайс ГМ аксессуарs ОПТ MOne'!$C$2),"-")</f>
        <v>0</v>
      </c>
      <c r="AB99" s="241">
        <f>IFERROR('[1]Прайс ГМ аксессуарs РРЦ MOne'!AB100*(1-'[1]Прайс ГМ аксессуарs ОПТ MOne'!$C$2),"-")</f>
        <v>0</v>
      </c>
      <c r="AC99" s="241">
        <f>IFERROR('[1]Прайс ГМ аксессуарs РРЦ MOne'!AC100*(1-'[1]Прайс ГМ аксессуарs ОПТ MOne'!$C$2),"-")</f>
        <v>0</v>
      </c>
      <c r="AD99" s="282">
        <f>IFERROR('[1]Прайс ГМ аксессуарs РРЦ MOne'!AD100*(1-'[1]Прайс ГМ аксессуарs ОПТ MOne'!$C$2),"-")</f>
        <v>0</v>
      </c>
      <c r="AE99" s="282">
        <f>IFERROR('[1]Прайс ГМ аксессуарs РРЦ MOne'!AE100*(1-'[1]Прайс ГМ аксессуарs ОПТ MOne'!$C$2),"-")</f>
        <v>0</v>
      </c>
      <c r="AF99" s="282">
        <f>IFERROR('[1]Прайс ГМ аксессуарs РРЦ MOne'!AF100*(1-'[1]Прайс ГМ аксессуарs ОПТ MOne'!$C$2),"-")</f>
        <v>0</v>
      </c>
      <c r="AG99" s="282">
        <f>IFERROR('[1]Прайс ГМ аксессуарs РРЦ MOne'!AG100*(1-'[1]Прайс ГМ аксессуарs ОПТ MOne'!$C$2),"-")</f>
        <v>0</v>
      </c>
      <c r="AH99" s="290">
        <f>IFERROR('[1]Прайс ГМ аксессуарs РРЦ MOne'!AH100*(1-'[1]Прайс ГМ аксессуарs ОПТ MOne'!$C$2),"-")</f>
        <v>0</v>
      </c>
    </row>
    <row r="100" spans="1:34">
      <c r="A100" s="269"/>
      <c r="B100" s="244" t="s">
        <v>213</v>
      </c>
      <c r="C100" s="237">
        <f>IFERROR('[1]Прайс ГМ аксессуарs РРЦ MOne'!C101*(1-'[1]Прайс ГМ аксессуарs ОПТ MOne'!$C$2),"-")</f>
        <v>0</v>
      </c>
      <c r="D100" s="237">
        <f>IFERROR('[1]Прайс ГМ аксессуарs РРЦ MOne'!D101*(1-'[1]Прайс ГМ аксессуарs ОПТ MOne'!$C$2),"-")</f>
        <v>0</v>
      </c>
      <c r="E100" s="237">
        <f>IFERROR('[1]Прайс ГМ аксессуарs РРЦ MOne'!E101*(1-'[1]Прайс ГМ аксессуарs ОПТ MOne'!$C$2),"-")</f>
        <v>0</v>
      </c>
      <c r="F100" s="237">
        <f>IFERROR('[1]Прайс ГМ аксессуарs РРЦ MOne'!F101*(1-'[1]Прайс ГМ аксессуарs ОПТ MOne'!$C$2),"-")</f>
        <v>0</v>
      </c>
      <c r="G100" s="237">
        <f>IFERROR('[1]Прайс ГМ аксессуарs РРЦ MOne'!G101*(1-'[1]Прайс ГМ аксессуарs ОПТ MOne'!$C$2),"-")</f>
        <v>0</v>
      </c>
      <c r="H100" s="237">
        <f>IFERROR('[1]Прайс ГМ аксессуарs РРЦ MOne'!H101*(1-'[1]Прайс ГМ аксессуарs ОПТ MOne'!$C$2),"-")</f>
        <v>0</v>
      </c>
      <c r="I100" s="237">
        <f>IFERROR('[1]Прайс ГМ аксессуарs РРЦ MOne'!I101*(1-'[1]Прайс ГМ аксессуарs ОПТ MOne'!$C$2),"-")</f>
        <v>0</v>
      </c>
      <c r="J100" s="237">
        <f>IFERROR('[1]Прайс ГМ аксессуарs РРЦ MOne'!J101*(1-'[1]Прайс ГМ аксессуарs ОПТ MOne'!$C$2),"-")</f>
        <v>0</v>
      </c>
      <c r="K100" s="237">
        <f>IFERROR('[1]Прайс ГМ аксессуарs РРЦ MOne'!K101*(1-'[1]Прайс ГМ аксессуарs ОПТ MOne'!$C$2),"-")</f>
        <v>0</v>
      </c>
      <c r="L100" s="237">
        <f>IFERROR('[1]Прайс ГМ аксессуарs РРЦ MOne'!L101*(1-'[1]Прайс ГМ аксессуарs ОПТ MOne'!$C$2),"-")</f>
        <v>0</v>
      </c>
      <c r="M100" s="237">
        <f>IFERROR('[1]Прайс ГМ аксессуарs РРЦ MOne'!M101*(1-'[1]Прайс ГМ аксессуарs ОПТ MOne'!$C$2),"-")</f>
        <v>0</v>
      </c>
      <c r="N100" s="237">
        <f>IFERROR('[1]Прайс ГМ аксессуарs РРЦ MOne'!N101*(1-'[1]Прайс ГМ аксессуарs ОПТ MOne'!$C$2),"-")</f>
        <v>0</v>
      </c>
      <c r="O100" s="237">
        <f>IFERROR('[1]Прайс ГМ аксессуарs РРЦ MOne'!O101*(1-'[1]Прайс ГМ аксессуарs ОПТ MOne'!$C$2),"-")</f>
        <v>0</v>
      </c>
      <c r="P100" s="237">
        <f>IFERROR('[1]Прайс ГМ аксессуарs РРЦ MOne'!P101*(1-'[1]Прайс ГМ аксессуарs ОПТ MOne'!$C$2),"-")</f>
        <v>0</v>
      </c>
      <c r="Q100" s="237">
        <f>IFERROR('[1]Прайс ГМ аксессуарs РРЦ MOne'!Q101*(1-'[1]Прайс ГМ аксессуарs ОПТ MOne'!$C$2),"-")</f>
        <v>0</v>
      </c>
      <c r="R100" s="237">
        <f>IFERROR('[1]Прайс ГМ аксессуарs РРЦ MOne'!R101*(1-'[1]Прайс ГМ аксессуарs ОПТ MOne'!$C$2),"-")</f>
        <v>0</v>
      </c>
      <c r="S100" s="237">
        <f>IFERROR('[1]Прайс ГМ аксессуарs РРЦ MOne'!S101*(1-'[1]Прайс ГМ аксессуарs ОПТ MOne'!$C$2),"-")</f>
        <v>0</v>
      </c>
      <c r="T100" s="237">
        <f>IFERROR('[1]Прайс ГМ аксессуарs РРЦ MOne'!T101*(1-'[1]Прайс ГМ аксессуарs ОПТ MOne'!$C$2),"-")</f>
        <v>0</v>
      </c>
      <c r="U100" s="237">
        <f>IFERROR('[1]Прайс ГМ аксессуарs РРЦ MOne'!U101*(1-'[1]Прайс ГМ аксессуарs ОПТ MOne'!$C$2),"-")</f>
        <v>0</v>
      </c>
      <c r="V100" s="237">
        <f>IFERROR('[1]Прайс ГМ аксессуарs РРЦ MOne'!V101*(1-'[1]Прайс ГМ аксессуарs ОПТ MOne'!$C$2),"-")</f>
        <v>0</v>
      </c>
      <c r="W100" s="237">
        <f>IFERROR('[1]Прайс ГМ аксессуарs РРЦ MOne'!W101*(1-'[1]Прайс ГМ аксессуарs ОПТ MOne'!$C$2),"-")</f>
        <v>0</v>
      </c>
      <c r="X100" s="237">
        <f>IFERROR('[1]Прайс ГМ аксессуарs РРЦ MOne'!X101*(1-'[1]Прайс ГМ аксессуарs ОПТ MOne'!$C$2),"-")</f>
        <v>0</v>
      </c>
      <c r="Y100" s="237">
        <f>IFERROR('[1]Прайс ГМ аксессуарs РРЦ MOne'!Y101*(1-'[1]Прайс ГМ аксессуарs ОПТ MOne'!$C$2),"-")</f>
        <v>0</v>
      </c>
      <c r="Z100" s="237">
        <f>IFERROR('[1]Прайс ГМ аксессуарs РРЦ MOne'!Z101*(1-'[1]Прайс ГМ аксессуарs ОПТ MOne'!$C$2),"-")</f>
        <v>0</v>
      </c>
      <c r="AA100" s="237">
        <f>IFERROR('[1]Прайс ГМ аксессуарs РРЦ MOne'!AA101*(1-'[1]Прайс ГМ аксессуарs ОПТ MOne'!$C$2),"-")</f>
        <v>0</v>
      </c>
      <c r="AB100" s="237">
        <f>IFERROR('[1]Прайс ГМ аксессуарs РРЦ MOne'!AB101*(1-'[1]Прайс ГМ аксессуарs ОПТ MOne'!$C$2),"-")</f>
        <v>0</v>
      </c>
      <c r="AC100" s="237">
        <f>IFERROR('[1]Прайс ГМ аксессуарs РРЦ MOne'!AC101*(1-'[1]Прайс ГМ аксессуарs ОПТ MOne'!$C$2),"-")</f>
        <v>0</v>
      </c>
      <c r="AD100" s="292">
        <f>IFERROR('[1]Прайс ГМ аксессуарs РРЦ MOne'!AD101*(1-'[1]Прайс ГМ аксессуарs ОПТ MOne'!$C$2),"-")</f>
        <v>0</v>
      </c>
      <c r="AE100" s="292">
        <f>IFERROR('[1]Прайс ГМ аксессуарs РРЦ MOne'!AE101*(1-'[1]Прайс ГМ аксессуарs ОПТ MOne'!$C$2),"-")</f>
        <v>0</v>
      </c>
      <c r="AF100" s="292">
        <f>IFERROR('[1]Прайс ГМ аксессуарs РРЦ MOne'!AF101*(1-'[1]Прайс ГМ аксессуарs ОПТ MOne'!$C$2),"-")</f>
        <v>0</v>
      </c>
      <c r="AG100" s="292">
        <f>IFERROR('[1]Прайс ГМ аксессуарs РРЦ MOne'!AG101*(1-'[1]Прайс ГМ аксессуарs ОПТ MOne'!$C$2),"-")</f>
        <v>0</v>
      </c>
      <c r="AH100" s="289">
        <f>IFERROR('[1]Прайс ГМ аксессуарs РРЦ MOne'!AH101*(1-'[1]Прайс ГМ аксессуарs ОПТ MOne'!$C$2),"-")</f>
        <v>0</v>
      </c>
    </row>
    <row r="101" spans="1:34">
      <c r="A101" s="269"/>
      <c r="B101" s="280" t="s">
        <v>999</v>
      </c>
      <c r="C101" s="241">
        <f>IFERROR('[1]Прайс ГМ аксессуарs РРЦ MOne'!C102*(1-'[1]Прайс ГМ аксессуарs ОПТ MOne'!$C$2),"-")</f>
        <v>0</v>
      </c>
      <c r="D101" s="241">
        <f>IFERROR('[1]Прайс ГМ аксессуарs РРЦ MOne'!D102*(1-'[1]Прайс ГМ аксессуарs ОПТ MOne'!$C$2),"-")</f>
        <v>0</v>
      </c>
      <c r="E101" s="241">
        <f>IFERROR('[1]Прайс ГМ аксессуарs РРЦ MOne'!E102*(1-'[1]Прайс ГМ аксессуарs ОПТ MOne'!$C$2),"-")</f>
        <v>0</v>
      </c>
      <c r="F101" s="241">
        <f>IFERROR('[1]Прайс ГМ аксессуарs РРЦ MOne'!F102*(1-'[1]Прайс ГМ аксессуарs ОПТ MOne'!$C$2),"-")</f>
        <v>0</v>
      </c>
      <c r="G101" s="241">
        <f>IFERROR('[1]Прайс ГМ аксессуарs РРЦ MOne'!G102*(1-'[1]Прайс ГМ аксессуарs ОПТ MOne'!$C$2),"-")</f>
        <v>0</v>
      </c>
      <c r="H101" s="241">
        <f>IFERROR('[1]Прайс ГМ аксессуарs РРЦ MOne'!H102*(1-'[1]Прайс ГМ аксессуарs ОПТ MOne'!$C$2),"-")</f>
        <v>0</v>
      </c>
      <c r="I101" s="241">
        <f>IFERROR('[1]Прайс ГМ аксессуарs РРЦ MOne'!I102*(1-'[1]Прайс ГМ аксессуарs ОПТ MOne'!$C$2),"-")</f>
        <v>0</v>
      </c>
      <c r="J101" s="241">
        <f>IFERROR('[1]Прайс ГМ аксессуарs РРЦ MOne'!J102*(1-'[1]Прайс ГМ аксессуарs ОПТ MOne'!$C$2),"-")</f>
        <v>0</v>
      </c>
      <c r="K101" s="241">
        <f>IFERROR('[1]Прайс ГМ аксессуарs РРЦ MOne'!K102*(1-'[1]Прайс ГМ аксессуарs ОПТ MOne'!$C$2),"-")</f>
        <v>0</v>
      </c>
      <c r="L101" s="241">
        <f>IFERROR('[1]Прайс ГМ аксессуарs РРЦ MOne'!L102*(1-'[1]Прайс ГМ аксессуарs ОПТ MOne'!$C$2),"-")</f>
        <v>0</v>
      </c>
      <c r="M101" s="241">
        <f>IFERROR('[1]Прайс ГМ аксессуарs РРЦ MOne'!M102*(1-'[1]Прайс ГМ аксессуарs ОПТ MOne'!$C$2),"-")</f>
        <v>0</v>
      </c>
      <c r="N101" s="241">
        <f>IFERROR('[1]Прайс ГМ аксессуарs РРЦ MOne'!N102*(1-'[1]Прайс ГМ аксессуарs ОПТ MOne'!$C$2),"-")</f>
        <v>0</v>
      </c>
      <c r="O101" s="241">
        <f>IFERROR('[1]Прайс ГМ аксессуарs РРЦ MOne'!O102*(1-'[1]Прайс ГМ аксессуарs ОПТ MOne'!$C$2),"-")</f>
        <v>0</v>
      </c>
      <c r="P101" s="241">
        <f>IFERROR('[1]Прайс ГМ аксессуарs РРЦ MOne'!P102*(1-'[1]Прайс ГМ аксессуарs ОПТ MOne'!$C$2),"-")</f>
        <v>0</v>
      </c>
      <c r="Q101" s="241">
        <f>IFERROR('[1]Прайс ГМ аксессуарs РРЦ MOne'!Q102*(1-'[1]Прайс ГМ аксессуарs ОПТ MOne'!$C$2),"-")</f>
        <v>0</v>
      </c>
      <c r="R101" s="241">
        <f>IFERROR('[1]Прайс ГМ аксессуарs РРЦ MOne'!R102*(1-'[1]Прайс ГМ аксессуарs ОПТ MOne'!$C$2),"-")</f>
        <v>0</v>
      </c>
      <c r="S101" s="241">
        <f>IFERROR('[1]Прайс ГМ аксессуарs РРЦ MOne'!S102*(1-'[1]Прайс ГМ аксессуарs ОПТ MOne'!$C$2),"-")</f>
        <v>0</v>
      </c>
      <c r="T101" s="241">
        <f>IFERROR('[1]Прайс ГМ аксессуарs РРЦ MOne'!T102*(1-'[1]Прайс ГМ аксессуарs ОПТ MOne'!$C$2),"-")</f>
        <v>0</v>
      </c>
      <c r="U101" s="241">
        <f>IFERROR('[1]Прайс ГМ аксессуарs РРЦ MOne'!U102*(1-'[1]Прайс ГМ аксессуарs ОПТ MOne'!$C$2),"-")</f>
        <v>0</v>
      </c>
      <c r="V101" s="241">
        <f>IFERROR('[1]Прайс ГМ аксессуарs РРЦ MOne'!V102*(1-'[1]Прайс ГМ аксессуарs ОПТ MOne'!$C$2),"-")</f>
        <v>0</v>
      </c>
      <c r="W101" s="241">
        <f>IFERROR('[1]Прайс ГМ аксессуарs РРЦ MOne'!W102*(1-'[1]Прайс ГМ аксессуарs ОПТ MOne'!$C$2),"-")</f>
        <v>0</v>
      </c>
      <c r="X101" s="241">
        <f>IFERROR('[1]Прайс ГМ аксессуарs РРЦ MOne'!X102*(1-'[1]Прайс ГМ аксессуарs ОПТ MOne'!$C$2),"-")</f>
        <v>0</v>
      </c>
      <c r="Y101" s="241">
        <f>IFERROR('[1]Прайс ГМ аксессуарs РРЦ MOne'!Y102*(1-'[1]Прайс ГМ аксессуарs ОПТ MOne'!$C$2),"-")</f>
        <v>0</v>
      </c>
      <c r="Z101" s="241">
        <f>IFERROR('[1]Прайс ГМ аксессуарs РРЦ MOne'!Z102*(1-'[1]Прайс ГМ аксессуарs ОПТ MOne'!$C$2),"-")</f>
        <v>0</v>
      </c>
      <c r="AA101" s="241">
        <f>IFERROR('[1]Прайс ГМ аксессуарs РРЦ MOne'!AA102*(1-'[1]Прайс ГМ аксессуарs ОПТ MOne'!$C$2),"-")</f>
        <v>0</v>
      </c>
      <c r="AB101" s="241">
        <f>IFERROR('[1]Прайс ГМ аксессуарs РРЦ MOne'!AB102*(1-'[1]Прайс ГМ аксессуарs ОПТ MOne'!$C$2),"-")</f>
        <v>0</v>
      </c>
      <c r="AC101" s="241">
        <f>IFERROR('[1]Прайс ГМ аксессуарs РРЦ MOne'!AC102*(1-'[1]Прайс ГМ аксессуарs ОПТ MOne'!$C$2),"-")</f>
        <v>0</v>
      </c>
      <c r="AD101" s="279">
        <f>IFERROR('[1]Прайс ГМ аксессуарs РРЦ MOne'!AD102*(1-'[1]Прайс ГМ аксессуарs ОПТ MOne'!$C$2),"-")</f>
        <v>0</v>
      </c>
      <c r="AE101" s="279">
        <f>IFERROR('[1]Прайс ГМ аксессуарs РРЦ MOne'!AE102*(1-'[1]Прайс ГМ аксессуарs ОПТ MOne'!$C$2),"-")</f>
        <v>0</v>
      </c>
      <c r="AF101" s="279">
        <f>IFERROR('[1]Прайс ГМ аксессуарs РРЦ MOne'!AF102*(1-'[1]Прайс ГМ аксессуарs ОПТ MOne'!$C$2),"-")</f>
        <v>0</v>
      </c>
      <c r="AG101" s="279">
        <f>IFERROR('[1]Прайс ГМ аксессуарs РРЦ MOne'!AG102*(1-'[1]Прайс ГМ аксессуарs ОПТ MOne'!$C$2),"-")</f>
        <v>0</v>
      </c>
      <c r="AH101" s="290">
        <f>IFERROR('[1]Прайс ГМ аксессуарs РРЦ MOne'!AH102*(1-'[1]Прайс ГМ аксессуарs ОПТ MOne'!$C$2),"-")</f>
        <v>0</v>
      </c>
    </row>
    <row r="102" spans="1:34">
      <c r="A102" s="269"/>
      <c r="B102" s="244" t="s">
        <v>1000</v>
      </c>
      <c r="C102" s="237">
        <f>IFERROR('[1]Прайс ГМ аксессуарs РРЦ MOne'!C103*(1-'[1]Прайс ГМ аксессуарs ОПТ MOne'!$C$2),"-")</f>
        <v>0</v>
      </c>
      <c r="D102" s="237">
        <f>IFERROR('[1]Прайс ГМ аксессуарs РРЦ MOne'!D103*(1-'[1]Прайс ГМ аксессуарs ОПТ MOne'!$C$2),"-")</f>
        <v>0</v>
      </c>
      <c r="E102" s="237">
        <f>IFERROR('[1]Прайс ГМ аксессуарs РРЦ MOne'!E103*(1-'[1]Прайс ГМ аксессуарs ОПТ MOne'!$C$2),"-")</f>
        <v>0</v>
      </c>
      <c r="F102" s="237">
        <f>IFERROR('[1]Прайс ГМ аксессуарs РРЦ MOne'!F103*(1-'[1]Прайс ГМ аксессуарs ОПТ MOne'!$C$2),"-")</f>
        <v>0</v>
      </c>
      <c r="G102" s="237">
        <f>IFERROR('[1]Прайс ГМ аксессуарs РРЦ MOne'!G103*(1-'[1]Прайс ГМ аксессуарs ОПТ MOne'!$C$2),"-")</f>
        <v>0</v>
      </c>
      <c r="H102" s="237">
        <f>IFERROR('[1]Прайс ГМ аксессуарs РРЦ MOne'!H103*(1-'[1]Прайс ГМ аксессуарs ОПТ MOne'!$C$2),"-")</f>
        <v>0</v>
      </c>
      <c r="I102" s="237">
        <f>IFERROR('[1]Прайс ГМ аксессуарs РРЦ MOne'!I103*(1-'[1]Прайс ГМ аксессуарs ОПТ MOne'!$C$2),"-")</f>
        <v>0</v>
      </c>
      <c r="J102" s="237">
        <f>IFERROR('[1]Прайс ГМ аксессуарs РРЦ MOne'!J103*(1-'[1]Прайс ГМ аксессуарs ОПТ MOne'!$C$2),"-")</f>
        <v>0</v>
      </c>
      <c r="K102" s="237">
        <f>IFERROR('[1]Прайс ГМ аксессуарs РРЦ MOne'!K103*(1-'[1]Прайс ГМ аксессуарs ОПТ MOne'!$C$2),"-")</f>
        <v>0</v>
      </c>
      <c r="L102" s="237">
        <f>IFERROR('[1]Прайс ГМ аксессуарs РРЦ MOne'!L103*(1-'[1]Прайс ГМ аксессуарs ОПТ MOne'!$C$2),"-")</f>
        <v>0</v>
      </c>
      <c r="M102" s="237">
        <f>IFERROR('[1]Прайс ГМ аксессуарs РРЦ MOne'!M103*(1-'[1]Прайс ГМ аксессуарs ОПТ MOne'!$C$2),"-")</f>
        <v>0</v>
      </c>
      <c r="N102" s="237">
        <f>IFERROR('[1]Прайс ГМ аксессуарs РРЦ MOne'!N103*(1-'[1]Прайс ГМ аксессуарs ОПТ MOne'!$C$2),"-")</f>
        <v>0</v>
      </c>
      <c r="O102" s="237">
        <f>IFERROR('[1]Прайс ГМ аксессуарs РРЦ MOne'!O103*(1-'[1]Прайс ГМ аксессуарs ОПТ MOne'!$C$2),"-")</f>
        <v>0</v>
      </c>
      <c r="P102" s="237">
        <f>IFERROR('[1]Прайс ГМ аксессуарs РРЦ MOne'!P103*(1-'[1]Прайс ГМ аксессуарs ОПТ MOne'!$C$2),"-")</f>
        <v>0</v>
      </c>
      <c r="Q102" s="237">
        <f>IFERROR('[1]Прайс ГМ аксессуарs РРЦ MOne'!Q103*(1-'[1]Прайс ГМ аксессуарs ОПТ MOne'!$C$2),"-")</f>
        <v>0</v>
      </c>
      <c r="R102" s="237">
        <f>IFERROR('[1]Прайс ГМ аксессуарs РРЦ MOne'!R103*(1-'[1]Прайс ГМ аксессуарs ОПТ MOne'!$C$2),"-")</f>
        <v>0</v>
      </c>
      <c r="S102" s="237">
        <f>IFERROR('[1]Прайс ГМ аксессуарs РРЦ MOne'!S103*(1-'[1]Прайс ГМ аксессуарs ОПТ MOne'!$C$2),"-")</f>
        <v>0</v>
      </c>
      <c r="T102" s="237">
        <f>IFERROR('[1]Прайс ГМ аксессуарs РРЦ MOne'!T103*(1-'[1]Прайс ГМ аксессуарs ОПТ MOne'!$C$2),"-")</f>
        <v>0</v>
      </c>
      <c r="U102" s="237">
        <f>IFERROR('[1]Прайс ГМ аксессуарs РРЦ MOne'!U103*(1-'[1]Прайс ГМ аксессуарs ОПТ MOne'!$C$2),"-")</f>
        <v>0</v>
      </c>
      <c r="V102" s="237">
        <f>IFERROR('[1]Прайс ГМ аксессуарs РРЦ MOne'!V103*(1-'[1]Прайс ГМ аксессуарs ОПТ MOne'!$C$2),"-")</f>
        <v>0</v>
      </c>
      <c r="W102" s="237">
        <f>IFERROR('[1]Прайс ГМ аксессуарs РРЦ MOne'!W103*(1-'[1]Прайс ГМ аксессуарs ОПТ MOne'!$C$2),"-")</f>
        <v>0</v>
      </c>
      <c r="X102" s="237">
        <f>IFERROR('[1]Прайс ГМ аксессуарs РРЦ MOne'!X103*(1-'[1]Прайс ГМ аксессуарs ОПТ MOne'!$C$2),"-")</f>
        <v>0</v>
      </c>
      <c r="Y102" s="237">
        <f>IFERROR('[1]Прайс ГМ аксессуарs РРЦ MOne'!Y103*(1-'[1]Прайс ГМ аксессуарs ОПТ MOne'!$C$2),"-")</f>
        <v>0</v>
      </c>
      <c r="Z102" s="237">
        <f>IFERROR('[1]Прайс ГМ аксессуарs РРЦ MOne'!Z103*(1-'[1]Прайс ГМ аксессуарs ОПТ MOne'!$C$2),"-")</f>
        <v>0</v>
      </c>
      <c r="AA102" s="237">
        <f>IFERROR('[1]Прайс ГМ аксессуарs РРЦ MOne'!AA103*(1-'[1]Прайс ГМ аксессуарs ОПТ MOne'!$C$2),"-")</f>
        <v>0</v>
      </c>
      <c r="AB102" s="237">
        <f>IFERROR('[1]Прайс ГМ аксессуарs РРЦ MOne'!AB103*(1-'[1]Прайс ГМ аксессуарs ОПТ MOne'!$C$2),"-")</f>
        <v>0</v>
      </c>
      <c r="AC102" s="237">
        <f>IFERROR('[1]Прайс ГМ аксессуарs РРЦ MOne'!AC103*(1-'[1]Прайс ГМ аксессуарs ОПТ MOne'!$C$2),"-")</f>
        <v>0</v>
      </c>
      <c r="AD102" s="292">
        <f>IFERROR('[1]Прайс ГМ аксессуарs РРЦ MOne'!AD103*(1-'[1]Прайс ГМ аксессуарs ОПТ MOne'!$C$2),"-")</f>
        <v>0</v>
      </c>
      <c r="AE102" s="292">
        <f>IFERROR('[1]Прайс ГМ аксессуарs РРЦ MOne'!AE103*(1-'[1]Прайс ГМ аксессуарs ОПТ MOne'!$C$2),"-")</f>
        <v>0</v>
      </c>
      <c r="AF102" s="292">
        <f>IFERROR('[1]Прайс ГМ аксессуарs РРЦ MOne'!AF103*(1-'[1]Прайс ГМ аксессуарs ОПТ MOne'!$C$2),"-")</f>
        <v>0</v>
      </c>
      <c r="AG102" s="292">
        <f>IFERROR('[1]Прайс ГМ аксессуарs РРЦ MOne'!AG103*(1-'[1]Прайс ГМ аксессуарs ОПТ MOne'!$C$2),"-")</f>
        <v>0</v>
      </c>
      <c r="AH102" s="289">
        <f>IFERROR('[1]Прайс ГМ аксессуарs РРЦ MOne'!AH103*(1-'[1]Прайс ГМ аксессуарs ОПТ MOne'!$C$2),"-")</f>
        <v>0</v>
      </c>
    </row>
    <row r="103" spans="1:34">
      <c r="A103" s="287">
        <v>160</v>
      </c>
      <c r="B103" s="264"/>
      <c r="C103" s="265"/>
      <c r="D103" s="265"/>
      <c r="E103" s="265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6"/>
      <c r="AA103" s="266"/>
      <c r="AB103" s="266"/>
      <c r="AC103" s="266"/>
      <c r="AD103" s="266"/>
      <c r="AE103" s="267"/>
      <c r="AF103" s="267"/>
      <c r="AG103" s="267"/>
      <c r="AH103" s="268"/>
    </row>
    <row r="104" spans="1:34">
      <c r="A104" s="269"/>
      <c r="B104" s="284" t="s">
        <v>936</v>
      </c>
      <c r="C104" s="237">
        <f>IFERROR('[1]Прайс ГМ аксессуарs РРЦ MOne'!C105*(1-'[1]Прайс ГМ аксессуарs ОПТ MOne'!$C$2),"-")</f>
        <v>0</v>
      </c>
      <c r="D104" s="237">
        <f>IFERROR('[1]Прайс ГМ аксессуарs РРЦ MOne'!D105*(1-'[1]Прайс ГМ аксессуарs ОПТ MOne'!$C$2),"-")</f>
        <v>0</v>
      </c>
      <c r="E104" s="237">
        <f>IFERROR('[1]Прайс ГМ аксессуарs РРЦ MOne'!E105*(1-'[1]Прайс ГМ аксессуарs ОПТ MOne'!$C$2),"-")</f>
        <v>0</v>
      </c>
      <c r="F104" s="237">
        <f>IFERROR('[1]Прайс ГМ аксессуарs РРЦ MOne'!F105*(1-'[1]Прайс ГМ аксессуарs ОПТ MOne'!$C$2),"-")</f>
        <v>0</v>
      </c>
      <c r="G104" s="237">
        <f>IFERROR('[1]Прайс ГМ аксессуарs РРЦ MOne'!G105*(1-'[1]Прайс ГМ аксессуарs ОПТ MOne'!$C$2),"-")</f>
        <v>0</v>
      </c>
      <c r="H104" s="237">
        <f>IFERROR('[1]Прайс ГМ аксессуарs РРЦ MOne'!H105*(1-'[1]Прайс ГМ аксессуарs ОПТ MOne'!$C$2),"-")</f>
        <v>0</v>
      </c>
      <c r="I104" s="237">
        <f>IFERROR('[1]Прайс ГМ аксессуарs РРЦ MOne'!I105*(1-'[1]Прайс ГМ аксессуарs ОПТ MOne'!$C$2),"-")</f>
        <v>0</v>
      </c>
      <c r="J104" s="237">
        <f>IFERROR('[1]Прайс ГМ аксессуарs РРЦ MOne'!J105*(1-'[1]Прайс ГМ аксессуарs ОПТ MOne'!$C$2),"-")</f>
        <v>0</v>
      </c>
      <c r="K104" s="237">
        <f>IFERROR('[1]Прайс ГМ аксессуарs РРЦ MOne'!K105*(1-'[1]Прайс ГМ аксессуарs ОПТ MOne'!$C$2),"-")</f>
        <v>0</v>
      </c>
      <c r="L104" s="237">
        <f>IFERROR('[1]Прайс ГМ аксессуарs РРЦ MOne'!L105*(1-'[1]Прайс ГМ аксессуарs ОПТ MOne'!$C$2),"-")</f>
        <v>0</v>
      </c>
      <c r="M104" s="237">
        <f>IFERROR('[1]Прайс ГМ аксессуарs РРЦ MOne'!M105*(1-'[1]Прайс ГМ аксессуарs ОПТ MOne'!$C$2),"-")</f>
        <v>0</v>
      </c>
      <c r="N104" s="237">
        <f>IFERROR('[1]Прайс ГМ аксессуарs РРЦ MOne'!N105*(1-'[1]Прайс ГМ аксессуарs ОПТ MOne'!$C$2),"-")</f>
        <v>0</v>
      </c>
      <c r="O104" s="237">
        <f>IFERROR('[1]Прайс ГМ аксессуарs РРЦ MOne'!O105*(1-'[1]Прайс ГМ аксессуарs ОПТ MOne'!$C$2),"-")</f>
        <v>0</v>
      </c>
      <c r="P104" s="237">
        <f>IFERROR('[1]Прайс ГМ аксессуарs РРЦ MOne'!P105*(1-'[1]Прайс ГМ аксессуарs ОПТ MOne'!$C$2),"-")</f>
        <v>0</v>
      </c>
      <c r="Q104" s="237">
        <f>IFERROR('[1]Прайс ГМ аксессуарs РРЦ MOne'!Q105*(1-'[1]Прайс ГМ аксессуарs ОПТ MOne'!$C$2),"-")</f>
        <v>0</v>
      </c>
      <c r="R104" s="237">
        <f>IFERROR('[1]Прайс ГМ аксессуарs РРЦ MOne'!R105*(1-'[1]Прайс ГМ аксессуарs ОПТ MOne'!$C$2),"-")</f>
        <v>0</v>
      </c>
      <c r="S104" s="237">
        <f>IFERROR('[1]Прайс ГМ аксессуарs РРЦ MOne'!S105*(1-'[1]Прайс ГМ аксессуарs ОПТ MOne'!$C$2),"-")</f>
        <v>0</v>
      </c>
      <c r="T104" s="237">
        <f>IFERROR('[1]Прайс ГМ аксессуарs РРЦ MOne'!T105*(1-'[1]Прайс ГМ аксессуарs ОПТ MOne'!$C$2),"-")</f>
        <v>0</v>
      </c>
      <c r="U104" s="237">
        <f>IFERROR('[1]Прайс ГМ аксессуарs РРЦ MOne'!U105*(1-'[1]Прайс ГМ аксессуарs ОПТ MOne'!$C$2),"-")</f>
        <v>0</v>
      </c>
      <c r="V104" s="237">
        <f>IFERROR('[1]Прайс ГМ аксессуарs РРЦ MOne'!V105*(1-'[1]Прайс ГМ аксессуарs ОПТ MOne'!$C$2),"-")</f>
        <v>0</v>
      </c>
      <c r="W104" s="237">
        <f>IFERROR('[1]Прайс ГМ аксессуарs РРЦ MOne'!W105*(1-'[1]Прайс ГМ аксессуарs ОПТ MOne'!$C$2),"-")</f>
        <v>0</v>
      </c>
      <c r="X104" s="237">
        <f>IFERROR('[1]Прайс ГМ аксессуарs РРЦ MOne'!X105*(1-'[1]Прайс ГМ аксессуарs ОПТ MOne'!$C$2),"-")</f>
        <v>0</v>
      </c>
      <c r="Y104" s="237">
        <f>IFERROR('[1]Прайс ГМ аксессуарs РРЦ MOne'!Y105*(1-'[1]Прайс ГМ аксессуарs ОПТ MOne'!$C$2),"-")</f>
        <v>0</v>
      </c>
      <c r="Z104" s="237">
        <f>IFERROR('[1]Прайс ГМ аксессуарs РРЦ MOne'!Z105*(1-'[1]Прайс ГМ аксессуарs ОПТ MOne'!$C$2),"-")</f>
        <v>0</v>
      </c>
      <c r="AA104" s="237">
        <f>IFERROR('[1]Прайс ГМ аксессуарs РРЦ MOne'!AA105*(1-'[1]Прайс ГМ аксессуарs ОПТ MOne'!$C$2),"-")</f>
        <v>0</v>
      </c>
      <c r="AB104" s="237">
        <f>IFERROR('[1]Прайс ГМ аксессуарs РРЦ MOne'!AB105*(1-'[1]Прайс ГМ аксессуарs ОПТ MOne'!$C$2),"-")</f>
        <v>0</v>
      </c>
      <c r="AC104" s="237">
        <f>IFERROR('[1]Прайс ГМ аксессуарs РРЦ MOne'!AC105*(1-'[1]Прайс ГМ аксессуарs ОПТ MOne'!$C$2),"-")</f>
        <v>0</v>
      </c>
      <c r="AD104" s="286">
        <f>IFERROR('[1]Прайс ГМ аксессуарs РРЦ MOne'!AD105*(1-'[1]Прайс ГМ аксессуарs ОПТ MOne'!$C$2),"-")</f>
        <v>0</v>
      </c>
      <c r="AE104" s="286">
        <f>IFERROR('[1]Прайс ГМ аксессуарs РРЦ MOne'!AE105*(1-'[1]Прайс ГМ аксессуарs ОПТ MOne'!$C$2),"-")</f>
        <v>0</v>
      </c>
      <c r="AF104" s="286">
        <f>IFERROR('[1]Прайс ГМ аксессуарs РРЦ MOne'!AF105*(1-'[1]Прайс ГМ аксессуарs ОПТ MOne'!$C$2),"-")</f>
        <v>0</v>
      </c>
      <c r="AG104" s="286">
        <f>IFERROR('[1]Прайс ГМ аксессуарs РРЦ MOne'!AG105*(1-'[1]Прайс ГМ аксессуарs ОПТ MOne'!$C$2),"-")</f>
        <v>0</v>
      </c>
      <c r="AH104" s="289">
        <f>IFERROR('[1]Прайс ГМ аксессуарs РРЦ MOne'!AH105*(1-'[1]Прайс ГМ аксессуарs ОПТ MOne'!$C$2),"-")</f>
        <v>0</v>
      </c>
    </row>
    <row r="105" spans="1:34">
      <c r="A105" s="269"/>
      <c r="B105" s="280" t="s">
        <v>214</v>
      </c>
      <c r="C105" s="241">
        <f>IFERROR('[1]Прайс ГМ аксессуарs РРЦ MOne'!C106*(1-'[1]Прайс ГМ аксессуарs ОПТ MOne'!$C$2),"-")</f>
        <v>0</v>
      </c>
      <c r="D105" s="241">
        <f>IFERROR('[1]Прайс ГМ аксессуарs РРЦ MOne'!D106*(1-'[1]Прайс ГМ аксессуарs ОПТ MOne'!$C$2),"-")</f>
        <v>0</v>
      </c>
      <c r="E105" s="241">
        <f>IFERROR('[1]Прайс ГМ аксессуарs РРЦ MOne'!E106*(1-'[1]Прайс ГМ аксессуарs ОПТ MOne'!$C$2),"-")</f>
        <v>0</v>
      </c>
      <c r="F105" s="241">
        <f>IFERROR('[1]Прайс ГМ аксессуарs РРЦ MOne'!F106*(1-'[1]Прайс ГМ аксессуарs ОПТ MOne'!$C$2),"-")</f>
        <v>0</v>
      </c>
      <c r="G105" s="241">
        <f>IFERROR('[1]Прайс ГМ аксессуарs РРЦ MOne'!G106*(1-'[1]Прайс ГМ аксессуарs ОПТ MOne'!$C$2),"-")</f>
        <v>0</v>
      </c>
      <c r="H105" s="241">
        <f>IFERROR('[1]Прайс ГМ аксессуарs РРЦ MOne'!H106*(1-'[1]Прайс ГМ аксессуарs ОПТ MOne'!$C$2),"-")</f>
        <v>0</v>
      </c>
      <c r="I105" s="241">
        <f>IFERROR('[1]Прайс ГМ аксессуарs РРЦ MOne'!I106*(1-'[1]Прайс ГМ аксессуарs ОПТ MOne'!$C$2),"-")</f>
        <v>0</v>
      </c>
      <c r="J105" s="241">
        <f>IFERROR('[1]Прайс ГМ аксессуарs РРЦ MOne'!J106*(1-'[1]Прайс ГМ аксессуарs ОПТ MOne'!$C$2),"-")</f>
        <v>0</v>
      </c>
      <c r="K105" s="241">
        <f>IFERROR('[1]Прайс ГМ аксессуарs РРЦ MOne'!K106*(1-'[1]Прайс ГМ аксессуарs ОПТ MOne'!$C$2),"-")</f>
        <v>0</v>
      </c>
      <c r="L105" s="241">
        <f>IFERROR('[1]Прайс ГМ аксессуарs РРЦ MOne'!L106*(1-'[1]Прайс ГМ аксессуарs ОПТ MOne'!$C$2),"-")</f>
        <v>0</v>
      </c>
      <c r="M105" s="241">
        <f>IFERROR('[1]Прайс ГМ аксессуарs РРЦ MOne'!M106*(1-'[1]Прайс ГМ аксессуарs ОПТ MOne'!$C$2),"-")</f>
        <v>0</v>
      </c>
      <c r="N105" s="241">
        <f>IFERROR('[1]Прайс ГМ аксессуарs РРЦ MOne'!N106*(1-'[1]Прайс ГМ аксессуарs ОПТ MOne'!$C$2),"-")</f>
        <v>0</v>
      </c>
      <c r="O105" s="241">
        <f>IFERROR('[1]Прайс ГМ аксессуарs РРЦ MOne'!O106*(1-'[1]Прайс ГМ аксессуарs ОПТ MOne'!$C$2),"-")</f>
        <v>0</v>
      </c>
      <c r="P105" s="241">
        <f>IFERROR('[1]Прайс ГМ аксессуарs РРЦ MOne'!P106*(1-'[1]Прайс ГМ аксессуарs ОПТ MOne'!$C$2),"-")</f>
        <v>0</v>
      </c>
      <c r="Q105" s="241">
        <f>IFERROR('[1]Прайс ГМ аксессуарs РРЦ MOne'!Q106*(1-'[1]Прайс ГМ аксессуарs ОПТ MOne'!$C$2),"-")</f>
        <v>0</v>
      </c>
      <c r="R105" s="241">
        <f>IFERROR('[1]Прайс ГМ аксессуарs РРЦ MOne'!R106*(1-'[1]Прайс ГМ аксессуарs ОПТ MOne'!$C$2),"-")</f>
        <v>0</v>
      </c>
      <c r="S105" s="241">
        <f>IFERROR('[1]Прайс ГМ аксессуарs РРЦ MOne'!S106*(1-'[1]Прайс ГМ аксессуарs ОПТ MOne'!$C$2),"-")</f>
        <v>0</v>
      </c>
      <c r="T105" s="241">
        <f>IFERROR('[1]Прайс ГМ аксессуарs РРЦ MOne'!T106*(1-'[1]Прайс ГМ аксессуарs ОПТ MOne'!$C$2),"-")</f>
        <v>0</v>
      </c>
      <c r="U105" s="241">
        <f>IFERROR('[1]Прайс ГМ аксессуарs РРЦ MOne'!U106*(1-'[1]Прайс ГМ аксессуарs ОПТ MOne'!$C$2),"-")</f>
        <v>0</v>
      </c>
      <c r="V105" s="241">
        <f>IFERROR('[1]Прайс ГМ аксессуарs РРЦ MOne'!V106*(1-'[1]Прайс ГМ аксессуарs ОПТ MOne'!$C$2),"-")</f>
        <v>0</v>
      </c>
      <c r="W105" s="241">
        <f>IFERROR('[1]Прайс ГМ аксессуарs РРЦ MOne'!W106*(1-'[1]Прайс ГМ аксессуарs ОПТ MOne'!$C$2),"-")</f>
        <v>0</v>
      </c>
      <c r="X105" s="241">
        <f>IFERROR('[1]Прайс ГМ аксессуарs РРЦ MOne'!X106*(1-'[1]Прайс ГМ аксессуарs ОПТ MOne'!$C$2),"-")</f>
        <v>0</v>
      </c>
      <c r="Y105" s="241">
        <f>IFERROR('[1]Прайс ГМ аксессуарs РРЦ MOne'!Y106*(1-'[1]Прайс ГМ аксессуарs ОПТ MOne'!$C$2),"-")</f>
        <v>0</v>
      </c>
      <c r="Z105" s="241">
        <f>IFERROR('[1]Прайс ГМ аксессуарs РРЦ MOne'!Z106*(1-'[1]Прайс ГМ аксессуарs ОПТ MOne'!$C$2),"-")</f>
        <v>0</v>
      </c>
      <c r="AA105" s="241">
        <f>IFERROR('[1]Прайс ГМ аксессуарs РРЦ MOne'!AA106*(1-'[1]Прайс ГМ аксессуарs ОПТ MOne'!$C$2),"-")</f>
        <v>0</v>
      </c>
      <c r="AB105" s="241">
        <f>IFERROR('[1]Прайс ГМ аксессуарs РРЦ MOne'!AB106*(1-'[1]Прайс ГМ аксессуарs ОПТ MOne'!$C$2),"-")</f>
        <v>0</v>
      </c>
      <c r="AC105" s="241">
        <f>IFERROR('[1]Прайс ГМ аксессуарs РРЦ MOne'!AC106*(1-'[1]Прайс ГМ аксессуарs ОПТ MOne'!$C$2),"-")</f>
        <v>0</v>
      </c>
      <c r="AD105" s="279">
        <f>IFERROR('[1]Прайс ГМ аксессуарs РРЦ MOne'!AD106*(1-'[1]Прайс ГМ аксессуарs ОПТ MOne'!$C$2),"-")</f>
        <v>0</v>
      </c>
      <c r="AE105" s="279">
        <f>IFERROR('[1]Прайс ГМ аксессуарs РРЦ MOne'!AE106*(1-'[1]Прайс ГМ аксессуарs ОПТ MOne'!$C$2),"-")</f>
        <v>0</v>
      </c>
      <c r="AF105" s="279">
        <f>IFERROR('[1]Прайс ГМ аксессуарs РРЦ MOne'!AF106*(1-'[1]Прайс ГМ аксессуарs ОПТ MOne'!$C$2),"-")</f>
        <v>0</v>
      </c>
      <c r="AG105" s="279">
        <f>IFERROR('[1]Прайс ГМ аксессуарs РРЦ MOne'!AG106*(1-'[1]Прайс ГМ аксессуарs ОПТ MOne'!$C$2),"-")</f>
        <v>0</v>
      </c>
      <c r="AH105" s="290">
        <f>IFERROR('[1]Прайс ГМ аксессуарs РРЦ MOne'!AH106*(1-'[1]Прайс ГМ аксессуарs ОПТ MOne'!$C$2),"-")</f>
        <v>0</v>
      </c>
    </row>
    <row r="106" spans="1:34">
      <c r="A106" s="269"/>
      <c r="B106" s="284" t="s">
        <v>215</v>
      </c>
      <c r="C106" s="237">
        <f>IFERROR('[1]Прайс ГМ аксессуарs РРЦ MOne'!C107*(1-'[1]Прайс ГМ аксессуарs ОПТ MOne'!$C$2),"-")</f>
        <v>0</v>
      </c>
      <c r="D106" s="237">
        <f>IFERROR('[1]Прайс ГМ аксессуарs РРЦ MOne'!D107*(1-'[1]Прайс ГМ аксессуарs ОПТ MOne'!$C$2),"-")</f>
        <v>0</v>
      </c>
      <c r="E106" s="237">
        <f>IFERROR('[1]Прайс ГМ аксессуарs РРЦ MOne'!E107*(1-'[1]Прайс ГМ аксессуарs ОПТ MOne'!$C$2),"-")</f>
        <v>0</v>
      </c>
      <c r="F106" s="237">
        <f>IFERROR('[1]Прайс ГМ аксессуарs РРЦ MOne'!F107*(1-'[1]Прайс ГМ аксессуарs ОПТ MOne'!$C$2),"-")</f>
        <v>0</v>
      </c>
      <c r="G106" s="237">
        <f>IFERROR('[1]Прайс ГМ аксессуарs РРЦ MOne'!G107*(1-'[1]Прайс ГМ аксессуарs ОПТ MOne'!$C$2),"-")</f>
        <v>0</v>
      </c>
      <c r="H106" s="237">
        <f>IFERROR('[1]Прайс ГМ аксессуарs РРЦ MOne'!H107*(1-'[1]Прайс ГМ аксессуарs ОПТ MOne'!$C$2),"-")</f>
        <v>0</v>
      </c>
      <c r="I106" s="237">
        <f>IFERROR('[1]Прайс ГМ аксессуарs РРЦ MOne'!I107*(1-'[1]Прайс ГМ аксессуарs ОПТ MOne'!$C$2),"-")</f>
        <v>0</v>
      </c>
      <c r="J106" s="237">
        <f>IFERROR('[1]Прайс ГМ аксессуарs РРЦ MOne'!J107*(1-'[1]Прайс ГМ аксессуарs ОПТ MOne'!$C$2),"-")</f>
        <v>0</v>
      </c>
      <c r="K106" s="237">
        <f>IFERROR('[1]Прайс ГМ аксессуарs РРЦ MOne'!K107*(1-'[1]Прайс ГМ аксессуарs ОПТ MOne'!$C$2),"-")</f>
        <v>0</v>
      </c>
      <c r="L106" s="237">
        <f>IFERROR('[1]Прайс ГМ аксессуарs РРЦ MOne'!L107*(1-'[1]Прайс ГМ аксессуарs ОПТ MOne'!$C$2),"-")</f>
        <v>0</v>
      </c>
      <c r="M106" s="237">
        <f>IFERROR('[1]Прайс ГМ аксессуарs РРЦ MOne'!M107*(1-'[1]Прайс ГМ аксессуарs ОПТ MOne'!$C$2),"-")</f>
        <v>0</v>
      </c>
      <c r="N106" s="237">
        <f>IFERROR('[1]Прайс ГМ аксессуарs РРЦ MOne'!N107*(1-'[1]Прайс ГМ аксессуарs ОПТ MOne'!$C$2),"-")</f>
        <v>0</v>
      </c>
      <c r="O106" s="237">
        <f>IFERROR('[1]Прайс ГМ аксессуарs РРЦ MOne'!O107*(1-'[1]Прайс ГМ аксессуарs ОПТ MOne'!$C$2),"-")</f>
        <v>0</v>
      </c>
      <c r="P106" s="237">
        <f>IFERROR('[1]Прайс ГМ аксессуарs РРЦ MOne'!P107*(1-'[1]Прайс ГМ аксессуарs ОПТ MOne'!$C$2),"-")</f>
        <v>0</v>
      </c>
      <c r="Q106" s="237">
        <f>IFERROR('[1]Прайс ГМ аксессуарs РРЦ MOne'!Q107*(1-'[1]Прайс ГМ аксессуарs ОПТ MOne'!$C$2),"-")</f>
        <v>0</v>
      </c>
      <c r="R106" s="237">
        <f>IFERROR('[1]Прайс ГМ аксессуарs РРЦ MOne'!R107*(1-'[1]Прайс ГМ аксессуарs ОПТ MOne'!$C$2),"-")</f>
        <v>0</v>
      </c>
      <c r="S106" s="237">
        <f>IFERROR('[1]Прайс ГМ аксессуарs РРЦ MOne'!S107*(1-'[1]Прайс ГМ аксессуарs ОПТ MOne'!$C$2),"-")</f>
        <v>0</v>
      </c>
      <c r="T106" s="237">
        <f>IFERROR('[1]Прайс ГМ аксессуарs РРЦ MOne'!T107*(1-'[1]Прайс ГМ аксессуарs ОПТ MOne'!$C$2),"-")</f>
        <v>0</v>
      </c>
      <c r="U106" s="237">
        <f>IFERROR('[1]Прайс ГМ аксессуарs РРЦ MOne'!U107*(1-'[1]Прайс ГМ аксессуарs ОПТ MOne'!$C$2),"-")</f>
        <v>0</v>
      </c>
      <c r="V106" s="237">
        <f>IFERROR('[1]Прайс ГМ аксессуарs РРЦ MOne'!V107*(1-'[1]Прайс ГМ аксессуарs ОПТ MOne'!$C$2),"-")</f>
        <v>0</v>
      </c>
      <c r="W106" s="237">
        <f>IFERROR('[1]Прайс ГМ аксессуарs РРЦ MOne'!W107*(1-'[1]Прайс ГМ аксессуарs ОПТ MOne'!$C$2),"-")</f>
        <v>0</v>
      </c>
      <c r="X106" s="237">
        <f>IFERROR('[1]Прайс ГМ аксессуарs РРЦ MOne'!X107*(1-'[1]Прайс ГМ аксессуарs ОПТ MOne'!$C$2),"-")</f>
        <v>0</v>
      </c>
      <c r="Y106" s="237">
        <f>IFERROR('[1]Прайс ГМ аксессуарs РРЦ MOne'!Y107*(1-'[1]Прайс ГМ аксессуарs ОПТ MOne'!$C$2),"-")</f>
        <v>0</v>
      </c>
      <c r="Z106" s="237">
        <f>IFERROR('[1]Прайс ГМ аксессуарs РРЦ MOne'!Z107*(1-'[1]Прайс ГМ аксессуарs ОПТ MOne'!$C$2),"-")</f>
        <v>0</v>
      </c>
      <c r="AA106" s="237">
        <f>IFERROR('[1]Прайс ГМ аксессуарs РРЦ MOne'!AA107*(1-'[1]Прайс ГМ аксессуарs ОПТ MOne'!$C$2),"-")</f>
        <v>0</v>
      </c>
      <c r="AB106" s="237">
        <f>IFERROR('[1]Прайс ГМ аксессуарs РРЦ MOne'!AB107*(1-'[1]Прайс ГМ аксессуарs ОПТ MOne'!$C$2),"-")</f>
        <v>0</v>
      </c>
      <c r="AC106" s="237">
        <f>IFERROR('[1]Прайс ГМ аксессуарs РРЦ MOne'!AC107*(1-'[1]Прайс ГМ аксессуарs ОПТ MOne'!$C$2),"-")</f>
        <v>0</v>
      </c>
      <c r="AD106" s="238">
        <f>IFERROR('[1]Прайс ГМ аксессуарs РРЦ MOne'!AD107*(1-'[1]Прайс ГМ аксессуарs ОПТ MOne'!$C$2),"-")</f>
        <v>0</v>
      </c>
      <c r="AE106" s="238">
        <f>IFERROR('[1]Прайс ГМ аксессуарs РРЦ MOne'!AE107*(1-'[1]Прайс ГМ аксессуарs ОПТ MOne'!$C$2),"-")</f>
        <v>0</v>
      </c>
      <c r="AF106" s="238">
        <f>IFERROR('[1]Прайс ГМ аксессуарs РРЦ MOne'!AF107*(1-'[1]Прайс ГМ аксессуарs ОПТ MOne'!$C$2),"-")</f>
        <v>0</v>
      </c>
      <c r="AG106" s="238">
        <f>IFERROR('[1]Прайс ГМ аксессуарs РРЦ MOne'!AG107*(1-'[1]Прайс ГМ аксессуарs ОПТ MOne'!$C$2),"-")</f>
        <v>0</v>
      </c>
      <c r="AH106" s="289">
        <f>IFERROR('[1]Прайс ГМ аксессуарs РРЦ MOne'!AH107*(1-'[1]Прайс ГМ аксессуарs ОПТ MOne'!$C$2),"-")</f>
        <v>0</v>
      </c>
    </row>
    <row r="107" spans="1:34">
      <c r="A107" s="269"/>
      <c r="B107" s="280" t="s">
        <v>1001</v>
      </c>
      <c r="C107" s="241">
        <f>IFERROR('[1]Прайс ГМ аксессуарs РРЦ MOne'!C108*(1-'[1]Прайс ГМ аксессуарs ОПТ MOne'!$C$2),"-")</f>
        <v>0</v>
      </c>
      <c r="D107" s="241">
        <f>IFERROR('[1]Прайс ГМ аксессуарs РРЦ MOne'!D108*(1-'[1]Прайс ГМ аксессуарs ОПТ MOne'!$C$2),"-")</f>
        <v>0</v>
      </c>
      <c r="E107" s="241">
        <f>IFERROR('[1]Прайс ГМ аксессуарs РРЦ MOne'!E108*(1-'[1]Прайс ГМ аксессуарs ОПТ MOne'!$C$2),"-")</f>
        <v>0</v>
      </c>
      <c r="F107" s="241">
        <f>IFERROR('[1]Прайс ГМ аксессуарs РРЦ MOne'!F108*(1-'[1]Прайс ГМ аксессуарs ОПТ MOne'!$C$2),"-")</f>
        <v>0</v>
      </c>
      <c r="G107" s="241">
        <f>IFERROR('[1]Прайс ГМ аксессуарs РРЦ MOne'!G108*(1-'[1]Прайс ГМ аксессуарs ОПТ MOne'!$C$2),"-")</f>
        <v>0</v>
      </c>
      <c r="H107" s="241">
        <f>IFERROR('[1]Прайс ГМ аксессуарs РРЦ MOne'!H108*(1-'[1]Прайс ГМ аксессуарs ОПТ MOne'!$C$2),"-")</f>
        <v>0</v>
      </c>
      <c r="I107" s="241">
        <f>IFERROR('[1]Прайс ГМ аксессуарs РРЦ MOne'!I108*(1-'[1]Прайс ГМ аксессуарs ОПТ MOne'!$C$2),"-")</f>
        <v>0</v>
      </c>
      <c r="J107" s="241">
        <f>IFERROR('[1]Прайс ГМ аксессуарs РРЦ MOne'!J108*(1-'[1]Прайс ГМ аксессуарs ОПТ MOne'!$C$2),"-")</f>
        <v>0</v>
      </c>
      <c r="K107" s="241">
        <f>IFERROR('[1]Прайс ГМ аксессуарs РРЦ MOne'!K108*(1-'[1]Прайс ГМ аксессуарs ОПТ MOne'!$C$2),"-")</f>
        <v>0</v>
      </c>
      <c r="L107" s="241">
        <f>IFERROR('[1]Прайс ГМ аксессуарs РРЦ MOne'!L108*(1-'[1]Прайс ГМ аксессуарs ОПТ MOne'!$C$2),"-")</f>
        <v>0</v>
      </c>
      <c r="M107" s="241">
        <f>IFERROR('[1]Прайс ГМ аксессуарs РРЦ MOne'!M108*(1-'[1]Прайс ГМ аксессуарs ОПТ MOne'!$C$2),"-")</f>
        <v>0</v>
      </c>
      <c r="N107" s="241">
        <f>IFERROR('[1]Прайс ГМ аксессуарs РРЦ MOne'!N108*(1-'[1]Прайс ГМ аксессуарs ОПТ MOne'!$C$2),"-")</f>
        <v>0</v>
      </c>
      <c r="O107" s="241">
        <f>IFERROR('[1]Прайс ГМ аксессуарs РРЦ MOne'!O108*(1-'[1]Прайс ГМ аксессуарs ОПТ MOne'!$C$2),"-")</f>
        <v>0</v>
      </c>
      <c r="P107" s="241">
        <f>IFERROR('[1]Прайс ГМ аксессуарs РРЦ MOne'!P108*(1-'[1]Прайс ГМ аксессуарs ОПТ MOne'!$C$2),"-")</f>
        <v>0</v>
      </c>
      <c r="Q107" s="241">
        <f>IFERROR('[1]Прайс ГМ аксессуарs РРЦ MOne'!Q108*(1-'[1]Прайс ГМ аксессуарs ОПТ MOne'!$C$2),"-")</f>
        <v>0</v>
      </c>
      <c r="R107" s="241">
        <f>IFERROR('[1]Прайс ГМ аксессуарs РРЦ MOne'!R108*(1-'[1]Прайс ГМ аксессуарs ОПТ MOne'!$C$2),"-")</f>
        <v>0</v>
      </c>
      <c r="S107" s="241">
        <f>IFERROR('[1]Прайс ГМ аксессуарs РРЦ MOne'!S108*(1-'[1]Прайс ГМ аксессуарs ОПТ MOne'!$C$2),"-")</f>
        <v>0</v>
      </c>
      <c r="T107" s="241">
        <f>IFERROR('[1]Прайс ГМ аксессуарs РРЦ MOne'!T108*(1-'[1]Прайс ГМ аксессуарs ОПТ MOne'!$C$2),"-")</f>
        <v>0</v>
      </c>
      <c r="U107" s="241">
        <f>IFERROR('[1]Прайс ГМ аксессуарs РРЦ MOne'!U108*(1-'[1]Прайс ГМ аксессуарs ОПТ MOne'!$C$2),"-")</f>
        <v>0</v>
      </c>
      <c r="V107" s="241">
        <f>IFERROR('[1]Прайс ГМ аксессуарs РРЦ MOne'!V108*(1-'[1]Прайс ГМ аксессуарs ОПТ MOne'!$C$2),"-")</f>
        <v>0</v>
      </c>
      <c r="W107" s="241">
        <f>IFERROR('[1]Прайс ГМ аксессуарs РРЦ MOne'!W108*(1-'[1]Прайс ГМ аксессуарs ОПТ MOne'!$C$2),"-")</f>
        <v>0</v>
      </c>
      <c r="X107" s="241">
        <f>IFERROR('[1]Прайс ГМ аксессуарs РРЦ MOne'!X108*(1-'[1]Прайс ГМ аксессуарs ОПТ MOne'!$C$2),"-")</f>
        <v>0</v>
      </c>
      <c r="Y107" s="241">
        <f>IFERROR('[1]Прайс ГМ аксессуарs РРЦ MOne'!Y108*(1-'[1]Прайс ГМ аксессуарs ОПТ MOne'!$C$2),"-")</f>
        <v>0</v>
      </c>
      <c r="Z107" s="241">
        <f>IFERROR('[1]Прайс ГМ аксессуарs РРЦ MOne'!Z108*(1-'[1]Прайс ГМ аксессуарs ОПТ MOne'!$C$2),"-")</f>
        <v>0</v>
      </c>
      <c r="AA107" s="241">
        <f>IFERROR('[1]Прайс ГМ аксессуарs РРЦ MOne'!AA108*(1-'[1]Прайс ГМ аксессуарs ОПТ MOne'!$C$2),"-")</f>
        <v>0</v>
      </c>
      <c r="AB107" s="241">
        <f>IFERROR('[1]Прайс ГМ аксессуарs РРЦ MOne'!AB108*(1-'[1]Прайс ГМ аксессуарs ОПТ MOne'!$C$2),"-")</f>
        <v>0</v>
      </c>
      <c r="AC107" s="241">
        <f>IFERROR('[1]Прайс ГМ аксессуарs РРЦ MOne'!AC108*(1-'[1]Прайс ГМ аксессуарs ОПТ MOne'!$C$2),"-")</f>
        <v>0</v>
      </c>
      <c r="AD107" s="279">
        <f>IFERROR('[1]Прайс ГМ аксессуарs РРЦ MOne'!AD108*(1-'[1]Прайс ГМ аксессуарs ОПТ MOne'!$C$2),"-")</f>
        <v>0</v>
      </c>
      <c r="AE107" s="279">
        <f>IFERROR('[1]Прайс ГМ аксессуарs РРЦ MOne'!AE108*(1-'[1]Прайс ГМ аксессуарs ОПТ MOne'!$C$2),"-")</f>
        <v>0</v>
      </c>
      <c r="AF107" s="279">
        <f>IFERROR('[1]Прайс ГМ аксессуарs РРЦ MOne'!AF108*(1-'[1]Прайс ГМ аксессуарs ОПТ MOne'!$C$2),"-")</f>
        <v>0</v>
      </c>
      <c r="AG107" s="279">
        <f>IFERROR('[1]Прайс ГМ аксессуарs РРЦ MOne'!AG108*(1-'[1]Прайс ГМ аксессуарs ОПТ MOne'!$C$2),"-")</f>
        <v>0</v>
      </c>
      <c r="AH107" s="290">
        <f>IFERROR('[1]Прайс ГМ аксессуарs РРЦ MOne'!AH108*(1-'[1]Прайс ГМ аксессуарs ОПТ MOne'!$C$2),"-")</f>
        <v>0</v>
      </c>
    </row>
    <row r="108" spans="1:34">
      <c r="A108" s="269"/>
      <c r="B108" s="284" t="s">
        <v>216</v>
      </c>
      <c r="C108" s="237">
        <f>IFERROR('[1]Прайс ГМ аксессуарs РРЦ MOne'!C109*(1-'[1]Прайс ГМ аксессуарs ОПТ MOne'!$C$2),"-")</f>
        <v>0</v>
      </c>
      <c r="D108" s="237">
        <f>IFERROR('[1]Прайс ГМ аксессуарs РРЦ MOne'!D109*(1-'[1]Прайс ГМ аксессуарs ОПТ MOne'!$C$2),"-")</f>
        <v>0</v>
      </c>
      <c r="E108" s="237">
        <f>IFERROR('[1]Прайс ГМ аксессуарs РРЦ MOne'!E109*(1-'[1]Прайс ГМ аксессуарs ОПТ MOne'!$C$2),"-")</f>
        <v>0</v>
      </c>
      <c r="F108" s="237">
        <f>IFERROR('[1]Прайс ГМ аксессуарs РРЦ MOne'!F109*(1-'[1]Прайс ГМ аксессуарs ОПТ MOne'!$C$2),"-")</f>
        <v>0</v>
      </c>
      <c r="G108" s="237">
        <f>IFERROR('[1]Прайс ГМ аксессуарs РРЦ MOne'!G109*(1-'[1]Прайс ГМ аксессуарs ОПТ MOne'!$C$2),"-")</f>
        <v>0</v>
      </c>
      <c r="H108" s="237">
        <f>IFERROR('[1]Прайс ГМ аксессуарs РРЦ MOne'!H109*(1-'[1]Прайс ГМ аксессуарs ОПТ MOne'!$C$2),"-")</f>
        <v>0</v>
      </c>
      <c r="I108" s="237">
        <f>IFERROR('[1]Прайс ГМ аксессуарs РРЦ MOne'!I109*(1-'[1]Прайс ГМ аксессуарs ОПТ MOne'!$C$2),"-")</f>
        <v>0</v>
      </c>
      <c r="J108" s="237">
        <f>IFERROR('[1]Прайс ГМ аксессуарs РРЦ MOne'!J109*(1-'[1]Прайс ГМ аксессуарs ОПТ MOne'!$C$2),"-")</f>
        <v>0</v>
      </c>
      <c r="K108" s="237">
        <f>IFERROR('[1]Прайс ГМ аксессуарs РРЦ MOne'!K109*(1-'[1]Прайс ГМ аксессуарs ОПТ MOne'!$C$2),"-")</f>
        <v>0</v>
      </c>
      <c r="L108" s="237">
        <f>IFERROR('[1]Прайс ГМ аксессуарs РРЦ MOne'!L109*(1-'[1]Прайс ГМ аксессуарs ОПТ MOne'!$C$2),"-")</f>
        <v>0</v>
      </c>
      <c r="M108" s="237">
        <f>IFERROR('[1]Прайс ГМ аксессуарs РРЦ MOne'!M109*(1-'[1]Прайс ГМ аксессуарs ОПТ MOne'!$C$2),"-")</f>
        <v>0</v>
      </c>
      <c r="N108" s="237">
        <f>IFERROR('[1]Прайс ГМ аксессуарs РРЦ MOne'!N109*(1-'[1]Прайс ГМ аксессуарs ОПТ MOne'!$C$2),"-")</f>
        <v>0</v>
      </c>
      <c r="O108" s="237">
        <f>IFERROR('[1]Прайс ГМ аксессуарs РРЦ MOne'!O109*(1-'[1]Прайс ГМ аксессуарs ОПТ MOne'!$C$2),"-")</f>
        <v>0</v>
      </c>
      <c r="P108" s="237">
        <f>IFERROR('[1]Прайс ГМ аксессуарs РРЦ MOne'!P109*(1-'[1]Прайс ГМ аксессуарs ОПТ MOne'!$C$2),"-")</f>
        <v>0</v>
      </c>
      <c r="Q108" s="237">
        <f>IFERROR('[1]Прайс ГМ аксессуарs РРЦ MOne'!Q109*(1-'[1]Прайс ГМ аксессуарs ОПТ MOne'!$C$2),"-")</f>
        <v>0</v>
      </c>
      <c r="R108" s="237">
        <f>IFERROR('[1]Прайс ГМ аксессуарs РРЦ MOne'!R109*(1-'[1]Прайс ГМ аксессуарs ОПТ MOne'!$C$2),"-")</f>
        <v>0</v>
      </c>
      <c r="S108" s="237">
        <f>IFERROR('[1]Прайс ГМ аксессуарs РРЦ MOne'!S109*(1-'[1]Прайс ГМ аксессуарs ОПТ MOne'!$C$2),"-")</f>
        <v>0</v>
      </c>
      <c r="T108" s="237">
        <f>IFERROR('[1]Прайс ГМ аксессуарs РРЦ MOne'!T109*(1-'[1]Прайс ГМ аксессуарs ОПТ MOne'!$C$2),"-")</f>
        <v>0</v>
      </c>
      <c r="U108" s="237">
        <f>IFERROR('[1]Прайс ГМ аксессуарs РРЦ MOne'!U109*(1-'[1]Прайс ГМ аксессуарs ОПТ MOne'!$C$2),"-")</f>
        <v>0</v>
      </c>
      <c r="V108" s="237">
        <f>IFERROR('[1]Прайс ГМ аксессуарs РРЦ MOne'!V109*(1-'[1]Прайс ГМ аксессуарs ОПТ MOne'!$C$2),"-")</f>
        <v>0</v>
      </c>
      <c r="W108" s="237">
        <f>IFERROR('[1]Прайс ГМ аксессуарs РРЦ MOne'!W109*(1-'[1]Прайс ГМ аксессуарs ОПТ MOne'!$C$2),"-")</f>
        <v>0</v>
      </c>
      <c r="X108" s="237">
        <f>IFERROR('[1]Прайс ГМ аксессуарs РРЦ MOne'!X109*(1-'[1]Прайс ГМ аксессуарs ОПТ MOne'!$C$2),"-")</f>
        <v>0</v>
      </c>
      <c r="Y108" s="237">
        <f>IFERROR('[1]Прайс ГМ аксессуарs РРЦ MOne'!Y109*(1-'[1]Прайс ГМ аксессуарs ОПТ MOne'!$C$2),"-")</f>
        <v>0</v>
      </c>
      <c r="Z108" s="237">
        <f>IFERROR('[1]Прайс ГМ аксессуарs РРЦ MOne'!Z109*(1-'[1]Прайс ГМ аксессуарs ОПТ MOne'!$C$2),"-")</f>
        <v>0</v>
      </c>
      <c r="AA108" s="237">
        <f>IFERROR('[1]Прайс ГМ аксессуарs РРЦ MOne'!AA109*(1-'[1]Прайс ГМ аксессуарs ОПТ MOne'!$C$2),"-")</f>
        <v>0</v>
      </c>
      <c r="AB108" s="237">
        <f>IFERROR('[1]Прайс ГМ аксессуарs РРЦ MOne'!AB109*(1-'[1]Прайс ГМ аксессуарs ОПТ MOne'!$C$2),"-")</f>
        <v>0</v>
      </c>
      <c r="AC108" s="237">
        <f>IFERROR('[1]Прайс ГМ аксессуарs РРЦ MOne'!AC109*(1-'[1]Прайс ГМ аксессуарs ОПТ MOne'!$C$2),"-")</f>
        <v>0</v>
      </c>
      <c r="AD108" s="286">
        <f>IFERROR('[1]Прайс ГМ аксессуарs РРЦ MOne'!AD109*(1-'[1]Прайс ГМ аксессуарs ОПТ MOne'!$C$2),"-")</f>
        <v>0</v>
      </c>
      <c r="AE108" s="286">
        <f>IFERROR('[1]Прайс ГМ аксессуарs РРЦ MOne'!AE109*(1-'[1]Прайс ГМ аксессуарs ОПТ MOne'!$C$2),"-")</f>
        <v>0</v>
      </c>
      <c r="AF108" s="286">
        <f>IFERROR('[1]Прайс ГМ аксессуарs РРЦ MOne'!AF109*(1-'[1]Прайс ГМ аксессуарs ОПТ MOne'!$C$2),"-")</f>
        <v>0</v>
      </c>
      <c r="AG108" s="286">
        <f>IFERROR('[1]Прайс ГМ аксессуарs РРЦ MOne'!AG109*(1-'[1]Прайс ГМ аксессуарs ОПТ MOne'!$C$2),"-")</f>
        <v>0</v>
      </c>
      <c r="AH108" s="289">
        <f>IFERROR('[1]Прайс ГМ аксессуарs РРЦ MOne'!AH109*(1-'[1]Прайс ГМ аксессуарs ОПТ MOne'!$C$2),"-")</f>
        <v>0</v>
      </c>
    </row>
    <row r="109" spans="1:34">
      <c r="A109" s="269"/>
      <c r="B109" s="280" t="s">
        <v>217</v>
      </c>
      <c r="C109" s="241">
        <f>IFERROR('[1]Прайс ГМ аксессуарs РРЦ MOne'!C110*(1-'[1]Прайс ГМ аксессуарs ОПТ MOne'!$C$2),"-")</f>
        <v>0</v>
      </c>
      <c r="D109" s="241">
        <f>IFERROR('[1]Прайс ГМ аксессуарs РРЦ MOne'!D110*(1-'[1]Прайс ГМ аксессуарs ОПТ MOne'!$C$2),"-")</f>
        <v>0</v>
      </c>
      <c r="E109" s="241">
        <f>IFERROR('[1]Прайс ГМ аксессуарs РРЦ MOne'!E110*(1-'[1]Прайс ГМ аксессуарs ОПТ MOne'!$C$2),"-")</f>
        <v>0</v>
      </c>
      <c r="F109" s="241">
        <f>IFERROR('[1]Прайс ГМ аксессуарs РРЦ MOne'!F110*(1-'[1]Прайс ГМ аксессуарs ОПТ MOne'!$C$2),"-")</f>
        <v>0</v>
      </c>
      <c r="G109" s="241">
        <f>IFERROR('[1]Прайс ГМ аксессуарs РРЦ MOne'!G110*(1-'[1]Прайс ГМ аксессуарs ОПТ MOne'!$C$2),"-")</f>
        <v>0</v>
      </c>
      <c r="H109" s="241">
        <f>IFERROR('[1]Прайс ГМ аксессуарs РРЦ MOne'!H110*(1-'[1]Прайс ГМ аксессуарs ОПТ MOne'!$C$2),"-")</f>
        <v>0</v>
      </c>
      <c r="I109" s="241">
        <f>IFERROR('[1]Прайс ГМ аксессуарs РРЦ MOne'!I110*(1-'[1]Прайс ГМ аксессуарs ОПТ MOne'!$C$2),"-")</f>
        <v>0</v>
      </c>
      <c r="J109" s="241">
        <f>IFERROR('[1]Прайс ГМ аксессуарs РРЦ MOne'!J110*(1-'[1]Прайс ГМ аксессуарs ОПТ MOne'!$C$2),"-")</f>
        <v>0</v>
      </c>
      <c r="K109" s="241">
        <f>IFERROR('[1]Прайс ГМ аксессуарs РРЦ MOne'!K110*(1-'[1]Прайс ГМ аксессуарs ОПТ MOne'!$C$2),"-")</f>
        <v>0</v>
      </c>
      <c r="L109" s="241">
        <f>IFERROR('[1]Прайс ГМ аксессуарs РРЦ MOne'!L110*(1-'[1]Прайс ГМ аксессуарs ОПТ MOne'!$C$2),"-")</f>
        <v>0</v>
      </c>
      <c r="M109" s="241">
        <f>IFERROR('[1]Прайс ГМ аксессуарs РРЦ MOne'!M110*(1-'[1]Прайс ГМ аксессуарs ОПТ MOne'!$C$2),"-")</f>
        <v>0</v>
      </c>
      <c r="N109" s="241">
        <f>IFERROR('[1]Прайс ГМ аксессуарs РРЦ MOne'!N110*(1-'[1]Прайс ГМ аксессуарs ОПТ MOne'!$C$2),"-")</f>
        <v>0</v>
      </c>
      <c r="O109" s="241">
        <f>IFERROR('[1]Прайс ГМ аксессуарs РРЦ MOne'!O110*(1-'[1]Прайс ГМ аксессуарs ОПТ MOne'!$C$2),"-")</f>
        <v>0</v>
      </c>
      <c r="P109" s="241">
        <f>IFERROR('[1]Прайс ГМ аксессуарs РРЦ MOne'!P110*(1-'[1]Прайс ГМ аксессуарs ОПТ MOne'!$C$2),"-")</f>
        <v>0</v>
      </c>
      <c r="Q109" s="241">
        <f>IFERROR('[1]Прайс ГМ аксессуарs РРЦ MOne'!Q110*(1-'[1]Прайс ГМ аксессуарs ОПТ MOne'!$C$2),"-")</f>
        <v>0</v>
      </c>
      <c r="R109" s="241">
        <f>IFERROR('[1]Прайс ГМ аксессуарs РРЦ MOne'!R110*(1-'[1]Прайс ГМ аксессуарs ОПТ MOne'!$C$2),"-")</f>
        <v>0</v>
      </c>
      <c r="S109" s="241">
        <f>IFERROR('[1]Прайс ГМ аксессуарs РРЦ MOne'!S110*(1-'[1]Прайс ГМ аксессуарs ОПТ MOne'!$C$2),"-")</f>
        <v>0</v>
      </c>
      <c r="T109" s="241">
        <f>IFERROR('[1]Прайс ГМ аксессуарs РРЦ MOne'!T110*(1-'[1]Прайс ГМ аксессуарs ОПТ MOne'!$C$2),"-")</f>
        <v>0</v>
      </c>
      <c r="U109" s="241">
        <f>IFERROR('[1]Прайс ГМ аксессуарs РРЦ MOne'!U110*(1-'[1]Прайс ГМ аксессуарs ОПТ MOne'!$C$2),"-")</f>
        <v>0</v>
      </c>
      <c r="V109" s="241">
        <f>IFERROR('[1]Прайс ГМ аксессуарs РРЦ MOne'!V110*(1-'[1]Прайс ГМ аксессуарs ОПТ MOne'!$C$2),"-")</f>
        <v>0</v>
      </c>
      <c r="W109" s="241">
        <f>IFERROR('[1]Прайс ГМ аксессуарs РРЦ MOne'!W110*(1-'[1]Прайс ГМ аксессуарs ОПТ MOne'!$C$2),"-")</f>
        <v>0</v>
      </c>
      <c r="X109" s="241">
        <f>IFERROR('[1]Прайс ГМ аксессуарs РРЦ MOne'!X110*(1-'[1]Прайс ГМ аксессуарs ОПТ MOne'!$C$2),"-")</f>
        <v>0</v>
      </c>
      <c r="Y109" s="241">
        <f>IFERROR('[1]Прайс ГМ аксессуарs РРЦ MOne'!Y110*(1-'[1]Прайс ГМ аксессуарs ОПТ MOne'!$C$2),"-")</f>
        <v>0</v>
      </c>
      <c r="Z109" s="241">
        <f>IFERROR('[1]Прайс ГМ аксессуарs РРЦ MOne'!Z110*(1-'[1]Прайс ГМ аксессуарs ОПТ MOne'!$C$2),"-")</f>
        <v>0</v>
      </c>
      <c r="AA109" s="241">
        <f>IFERROR('[1]Прайс ГМ аксессуарs РРЦ MOne'!AA110*(1-'[1]Прайс ГМ аксессуарs ОПТ MOne'!$C$2),"-")</f>
        <v>0</v>
      </c>
      <c r="AB109" s="241">
        <f>IFERROR('[1]Прайс ГМ аксессуарs РРЦ MOne'!AB110*(1-'[1]Прайс ГМ аксессуарs ОПТ MOne'!$C$2),"-")</f>
        <v>0</v>
      </c>
      <c r="AC109" s="241">
        <f>IFERROR('[1]Прайс ГМ аксессуарs РРЦ MOne'!AC110*(1-'[1]Прайс ГМ аксессуарs ОПТ MOne'!$C$2),"-")</f>
        <v>0</v>
      </c>
      <c r="AD109" s="279">
        <f>IFERROR('[1]Прайс ГМ аксессуарs РРЦ MOne'!AD110*(1-'[1]Прайс ГМ аксессуарs ОПТ MOne'!$C$2),"-")</f>
        <v>0</v>
      </c>
      <c r="AE109" s="279">
        <f>IFERROR('[1]Прайс ГМ аксессуарs РРЦ MOne'!AE110*(1-'[1]Прайс ГМ аксессуарs ОПТ MOne'!$C$2),"-")</f>
        <v>0</v>
      </c>
      <c r="AF109" s="279">
        <f>IFERROR('[1]Прайс ГМ аксессуарs РРЦ MOne'!AF110*(1-'[1]Прайс ГМ аксессуарs ОПТ MOne'!$C$2),"-")</f>
        <v>0</v>
      </c>
      <c r="AG109" s="279">
        <f>IFERROR('[1]Прайс ГМ аксессуарs РРЦ MOne'!AG110*(1-'[1]Прайс ГМ аксессуарs ОПТ MOne'!$C$2),"-")</f>
        <v>0</v>
      </c>
      <c r="AH109" s="290">
        <f>IFERROR('[1]Прайс ГМ аксессуарs РРЦ MOne'!AH110*(1-'[1]Прайс ГМ аксессуарs ОПТ MOne'!$C$2),"-")</f>
        <v>0</v>
      </c>
    </row>
    <row r="110" spans="1:34">
      <c r="A110" s="260">
        <v>170</v>
      </c>
      <c r="B110" s="261"/>
      <c r="C110" s="262"/>
      <c r="D110" s="262"/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  <c r="P110" s="262"/>
      <c r="Q110" s="262"/>
      <c r="R110" s="262"/>
      <c r="S110" s="262"/>
      <c r="T110" s="262"/>
      <c r="U110" s="262"/>
      <c r="V110" s="262"/>
      <c r="W110" s="262"/>
      <c r="X110" s="262"/>
      <c r="Y110" s="262"/>
      <c r="Z110" s="262"/>
      <c r="AA110" s="262"/>
      <c r="AB110" s="262"/>
      <c r="AC110" s="262"/>
      <c r="AD110" s="262"/>
      <c r="AE110" s="245"/>
      <c r="AF110" s="245"/>
      <c r="AG110" s="245"/>
      <c r="AH110" s="246"/>
    </row>
    <row r="111" spans="1:34">
      <c r="A111" s="269"/>
      <c r="B111" s="280" t="s">
        <v>218</v>
      </c>
      <c r="C111" s="241">
        <f>IFERROR('[1]Прайс ГМ аксессуарs РРЦ MOne'!C112*(1-'[1]Прайс ГМ аксессуарs ОПТ MOne'!$C$2),"-")</f>
        <v>0</v>
      </c>
      <c r="D111" s="241">
        <f>IFERROR('[1]Прайс ГМ аксессуарs РРЦ MOne'!D112*(1-'[1]Прайс ГМ аксессуарs ОПТ MOne'!$C$2),"-")</f>
        <v>0</v>
      </c>
      <c r="E111" s="241">
        <f>IFERROR('[1]Прайс ГМ аксессуарs РРЦ MOne'!E112*(1-'[1]Прайс ГМ аксессуарs ОПТ MOne'!$C$2),"-")</f>
        <v>0</v>
      </c>
      <c r="F111" s="241">
        <f>IFERROR('[1]Прайс ГМ аксессуарs РРЦ MOne'!F112*(1-'[1]Прайс ГМ аксессуарs ОПТ MOne'!$C$2),"-")</f>
        <v>0</v>
      </c>
      <c r="G111" s="241">
        <f>IFERROR('[1]Прайс ГМ аксессуарs РРЦ MOne'!G112*(1-'[1]Прайс ГМ аксессуарs ОПТ MOne'!$C$2),"-")</f>
        <v>0</v>
      </c>
      <c r="H111" s="241">
        <f>IFERROR('[1]Прайс ГМ аксессуарs РРЦ MOne'!H112*(1-'[1]Прайс ГМ аксессуарs ОПТ MOne'!$C$2),"-")</f>
        <v>0</v>
      </c>
      <c r="I111" s="241">
        <f>IFERROR('[1]Прайс ГМ аксессуарs РРЦ MOne'!I112*(1-'[1]Прайс ГМ аксессуарs ОПТ MOne'!$C$2),"-")</f>
        <v>0</v>
      </c>
      <c r="J111" s="241">
        <f>IFERROR('[1]Прайс ГМ аксессуарs РРЦ MOne'!J112*(1-'[1]Прайс ГМ аксессуарs ОПТ MOne'!$C$2),"-")</f>
        <v>0</v>
      </c>
      <c r="K111" s="241">
        <f>IFERROR('[1]Прайс ГМ аксессуарs РРЦ MOne'!K112*(1-'[1]Прайс ГМ аксессуарs ОПТ MOne'!$C$2),"-")</f>
        <v>0</v>
      </c>
      <c r="L111" s="241">
        <f>IFERROR('[1]Прайс ГМ аксессуарs РРЦ MOne'!L112*(1-'[1]Прайс ГМ аксессуарs ОПТ MOne'!$C$2),"-")</f>
        <v>0</v>
      </c>
      <c r="M111" s="241">
        <f>IFERROR('[1]Прайс ГМ аксессуарs РРЦ MOne'!M112*(1-'[1]Прайс ГМ аксессуарs ОПТ MOne'!$C$2),"-")</f>
        <v>0</v>
      </c>
      <c r="N111" s="241">
        <f>IFERROR('[1]Прайс ГМ аксессуарs РРЦ MOne'!N112*(1-'[1]Прайс ГМ аксессуарs ОПТ MOne'!$C$2),"-")</f>
        <v>0</v>
      </c>
      <c r="O111" s="241">
        <f>IFERROR('[1]Прайс ГМ аксессуарs РРЦ MOne'!O112*(1-'[1]Прайс ГМ аксессуарs ОПТ MOne'!$C$2),"-")</f>
        <v>0</v>
      </c>
      <c r="P111" s="241">
        <f>IFERROR('[1]Прайс ГМ аксессуарs РРЦ MOne'!P112*(1-'[1]Прайс ГМ аксессуарs ОПТ MOne'!$C$2),"-")</f>
        <v>0</v>
      </c>
      <c r="Q111" s="241">
        <f>IFERROR('[1]Прайс ГМ аксессуарs РРЦ MOne'!Q112*(1-'[1]Прайс ГМ аксессуарs ОПТ MOne'!$C$2),"-")</f>
        <v>0</v>
      </c>
      <c r="R111" s="241">
        <f>IFERROR('[1]Прайс ГМ аксессуарs РРЦ MOne'!R112*(1-'[1]Прайс ГМ аксессуарs ОПТ MOne'!$C$2),"-")</f>
        <v>0</v>
      </c>
      <c r="S111" s="241">
        <f>IFERROR('[1]Прайс ГМ аксессуарs РРЦ MOne'!S112*(1-'[1]Прайс ГМ аксессуарs ОПТ MOne'!$C$2),"-")</f>
        <v>0</v>
      </c>
      <c r="T111" s="241">
        <f>IFERROR('[1]Прайс ГМ аксессуарs РРЦ MOne'!T112*(1-'[1]Прайс ГМ аксессуарs ОПТ MOne'!$C$2),"-")</f>
        <v>0</v>
      </c>
      <c r="U111" s="241">
        <f>IFERROR('[1]Прайс ГМ аксессуарs РРЦ MOne'!U112*(1-'[1]Прайс ГМ аксессуарs ОПТ MOne'!$C$2),"-")</f>
        <v>0</v>
      </c>
      <c r="V111" s="241">
        <f>IFERROR('[1]Прайс ГМ аксессуарs РРЦ MOne'!V112*(1-'[1]Прайс ГМ аксессуарs ОПТ MOne'!$C$2),"-")</f>
        <v>0</v>
      </c>
      <c r="W111" s="241">
        <f>IFERROR('[1]Прайс ГМ аксессуарs РРЦ MOne'!W112*(1-'[1]Прайс ГМ аксессуарs ОПТ MOne'!$C$2),"-")</f>
        <v>0</v>
      </c>
      <c r="X111" s="241">
        <f>IFERROR('[1]Прайс ГМ аксессуарs РРЦ MOne'!X112*(1-'[1]Прайс ГМ аксессуарs ОПТ MOne'!$C$2),"-")</f>
        <v>0</v>
      </c>
      <c r="Y111" s="241">
        <f>IFERROR('[1]Прайс ГМ аксессуарs РРЦ MOne'!Y112*(1-'[1]Прайс ГМ аксессуарs ОПТ MOne'!$C$2),"-")</f>
        <v>0</v>
      </c>
      <c r="Z111" s="241">
        <f>IFERROR('[1]Прайс ГМ аксессуарs РРЦ MOne'!Z112*(1-'[1]Прайс ГМ аксессуарs ОПТ MOne'!$C$2),"-")</f>
        <v>0</v>
      </c>
      <c r="AA111" s="241">
        <f>IFERROR('[1]Прайс ГМ аксессуарs РРЦ MOne'!AA112*(1-'[1]Прайс ГМ аксессуарs ОПТ MOne'!$C$2),"-")</f>
        <v>0</v>
      </c>
      <c r="AB111" s="241">
        <f>IFERROR('[1]Прайс ГМ аксессуарs РРЦ MOne'!AB112*(1-'[1]Прайс ГМ аксессуарs ОПТ MOne'!$C$2),"-")</f>
        <v>0</v>
      </c>
      <c r="AC111" s="241">
        <f>IFERROR('[1]Прайс ГМ аксессуарs РРЦ MOne'!AC112*(1-'[1]Прайс ГМ аксессуарs ОПТ MOne'!$C$2),"-")</f>
        <v>0</v>
      </c>
      <c r="AD111" s="282">
        <f>IFERROR('[1]Прайс ГМ аксессуарs РРЦ MOne'!AD112*(1-'[1]Прайс ГМ аксессуарs ОПТ MOne'!$C$2),"-")</f>
        <v>0</v>
      </c>
      <c r="AE111" s="282">
        <f>IFERROR('[1]Прайс ГМ аксессуарs РРЦ MOne'!AE112*(1-'[1]Прайс ГМ аксессуарs ОПТ MOne'!$C$2),"-")</f>
        <v>0</v>
      </c>
      <c r="AF111" s="282">
        <f>IFERROR('[1]Прайс ГМ аксессуарs РРЦ MOne'!AF112*(1-'[1]Прайс ГМ аксессуарs ОПТ MOne'!$C$2),"-")</f>
        <v>0</v>
      </c>
      <c r="AG111" s="282">
        <f>IFERROR('[1]Прайс ГМ аксессуарs РРЦ MOne'!AG112*(1-'[1]Прайс ГМ аксессуарs ОПТ MOne'!$C$2),"-")</f>
        <v>0</v>
      </c>
      <c r="AH111" s="290">
        <f>IFERROR('[1]Прайс ГМ аксессуарs РРЦ MOne'!AH112*(1-'[1]Прайс ГМ аксессуарs ОПТ MOne'!$C$2),"-")</f>
        <v>0</v>
      </c>
    </row>
    <row r="112" spans="1:34">
      <c r="A112" s="269"/>
      <c r="B112" s="284" t="s">
        <v>219</v>
      </c>
      <c r="C112" s="237">
        <f>IFERROR('[1]Прайс ГМ аксессуарs РРЦ MOne'!C113*(1-'[1]Прайс ГМ аксессуарs ОПТ MOne'!$C$2),"-")</f>
        <v>0</v>
      </c>
      <c r="D112" s="237">
        <f>IFERROR('[1]Прайс ГМ аксессуарs РРЦ MOne'!D113*(1-'[1]Прайс ГМ аксессуарs ОПТ MOne'!$C$2),"-")</f>
        <v>0</v>
      </c>
      <c r="E112" s="237">
        <f>IFERROR('[1]Прайс ГМ аксессуарs РРЦ MOne'!E113*(1-'[1]Прайс ГМ аксессуарs ОПТ MOne'!$C$2),"-")</f>
        <v>0</v>
      </c>
      <c r="F112" s="237">
        <f>IFERROR('[1]Прайс ГМ аксессуарs РРЦ MOne'!F113*(1-'[1]Прайс ГМ аксессуарs ОПТ MOne'!$C$2),"-")</f>
        <v>0</v>
      </c>
      <c r="G112" s="237">
        <f>IFERROR('[1]Прайс ГМ аксессуарs РРЦ MOne'!G113*(1-'[1]Прайс ГМ аксессуарs ОПТ MOne'!$C$2),"-")</f>
        <v>0</v>
      </c>
      <c r="H112" s="237">
        <f>IFERROR('[1]Прайс ГМ аксессуарs РРЦ MOne'!H113*(1-'[1]Прайс ГМ аксессуарs ОПТ MOne'!$C$2),"-")</f>
        <v>0</v>
      </c>
      <c r="I112" s="237">
        <f>IFERROR('[1]Прайс ГМ аксессуарs РРЦ MOne'!I113*(1-'[1]Прайс ГМ аксессуарs ОПТ MOne'!$C$2),"-")</f>
        <v>0</v>
      </c>
      <c r="J112" s="237">
        <f>IFERROR('[1]Прайс ГМ аксессуарs РРЦ MOne'!J113*(1-'[1]Прайс ГМ аксессуарs ОПТ MOne'!$C$2),"-")</f>
        <v>0</v>
      </c>
      <c r="K112" s="237">
        <f>IFERROR('[1]Прайс ГМ аксессуарs РРЦ MOne'!K113*(1-'[1]Прайс ГМ аксессуарs ОПТ MOne'!$C$2),"-")</f>
        <v>0</v>
      </c>
      <c r="L112" s="237">
        <f>IFERROR('[1]Прайс ГМ аксессуарs РРЦ MOne'!L113*(1-'[1]Прайс ГМ аксессуарs ОПТ MOne'!$C$2),"-")</f>
        <v>0</v>
      </c>
      <c r="M112" s="237">
        <f>IFERROR('[1]Прайс ГМ аксессуарs РРЦ MOne'!M113*(1-'[1]Прайс ГМ аксессуарs ОПТ MOne'!$C$2),"-")</f>
        <v>0</v>
      </c>
      <c r="N112" s="237">
        <f>IFERROR('[1]Прайс ГМ аксессуарs РРЦ MOne'!N113*(1-'[1]Прайс ГМ аксессуарs ОПТ MOne'!$C$2),"-")</f>
        <v>0</v>
      </c>
      <c r="O112" s="237">
        <f>IFERROR('[1]Прайс ГМ аксессуарs РРЦ MOne'!O113*(1-'[1]Прайс ГМ аксессуарs ОПТ MOne'!$C$2),"-")</f>
        <v>0</v>
      </c>
      <c r="P112" s="237">
        <f>IFERROR('[1]Прайс ГМ аксессуарs РРЦ MOne'!P113*(1-'[1]Прайс ГМ аксессуарs ОПТ MOne'!$C$2),"-")</f>
        <v>0</v>
      </c>
      <c r="Q112" s="237">
        <f>IFERROR('[1]Прайс ГМ аксессуарs РРЦ MOne'!Q113*(1-'[1]Прайс ГМ аксессуарs ОПТ MOne'!$C$2),"-")</f>
        <v>0</v>
      </c>
      <c r="R112" s="237">
        <f>IFERROR('[1]Прайс ГМ аксессуарs РРЦ MOne'!R113*(1-'[1]Прайс ГМ аксессуарs ОПТ MOne'!$C$2),"-")</f>
        <v>0</v>
      </c>
      <c r="S112" s="237">
        <f>IFERROR('[1]Прайс ГМ аксессуарs РРЦ MOne'!S113*(1-'[1]Прайс ГМ аксессуарs ОПТ MOne'!$C$2),"-")</f>
        <v>0</v>
      </c>
      <c r="T112" s="237">
        <f>IFERROR('[1]Прайс ГМ аксессуарs РРЦ MOne'!T113*(1-'[1]Прайс ГМ аксессуарs ОПТ MOne'!$C$2),"-")</f>
        <v>0</v>
      </c>
      <c r="U112" s="237">
        <f>IFERROR('[1]Прайс ГМ аксессуарs РРЦ MOne'!U113*(1-'[1]Прайс ГМ аксессуарs ОПТ MOne'!$C$2),"-")</f>
        <v>0</v>
      </c>
      <c r="V112" s="237">
        <f>IFERROR('[1]Прайс ГМ аксессуарs РРЦ MOne'!V113*(1-'[1]Прайс ГМ аксессуарs ОПТ MOne'!$C$2),"-")</f>
        <v>0</v>
      </c>
      <c r="W112" s="237">
        <f>IFERROR('[1]Прайс ГМ аксессуарs РРЦ MOne'!W113*(1-'[1]Прайс ГМ аксессуарs ОПТ MOne'!$C$2),"-")</f>
        <v>0</v>
      </c>
      <c r="X112" s="237">
        <f>IFERROR('[1]Прайс ГМ аксессуарs РРЦ MOne'!X113*(1-'[1]Прайс ГМ аксессуарs ОПТ MOne'!$C$2),"-")</f>
        <v>0</v>
      </c>
      <c r="Y112" s="237">
        <f>IFERROR('[1]Прайс ГМ аксессуарs РРЦ MOne'!Y113*(1-'[1]Прайс ГМ аксессуарs ОПТ MOne'!$C$2),"-")</f>
        <v>0</v>
      </c>
      <c r="Z112" s="237">
        <f>IFERROR('[1]Прайс ГМ аксессуарs РРЦ MOne'!Z113*(1-'[1]Прайс ГМ аксессуарs ОПТ MOne'!$C$2),"-")</f>
        <v>0</v>
      </c>
      <c r="AA112" s="237">
        <f>IFERROR('[1]Прайс ГМ аксессуарs РРЦ MOne'!AA113*(1-'[1]Прайс ГМ аксессуарs ОПТ MOne'!$C$2),"-")</f>
        <v>0</v>
      </c>
      <c r="AB112" s="237">
        <f>IFERROR('[1]Прайс ГМ аксессуарs РРЦ MOne'!AB113*(1-'[1]Прайс ГМ аксессуарs ОПТ MOne'!$C$2),"-")</f>
        <v>0</v>
      </c>
      <c r="AC112" s="237">
        <f>IFERROR('[1]Прайс ГМ аксессуарs РРЦ MOne'!AC113*(1-'[1]Прайс ГМ аксессуарs ОПТ MOne'!$C$2),"-")</f>
        <v>0</v>
      </c>
      <c r="AD112" s="286">
        <f>IFERROR('[1]Прайс ГМ аксессуарs РРЦ MOne'!AD113*(1-'[1]Прайс ГМ аксессуарs ОПТ MOne'!$C$2),"-")</f>
        <v>0</v>
      </c>
      <c r="AE112" s="286">
        <f>IFERROR('[1]Прайс ГМ аксессуарs РРЦ MOne'!AE113*(1-'[1]Прайс ГМ аксессуарs ОПТ MOne'!$C$2),"-")</f>
        <v>0</v>
      </c>
      <c r="AF112" s="286">
        <f>IFERROR('[1]Прайс ГМ аксессуарs РРЦ MOne'!AF113*(1-'[1]Прайс ГМ аксессуарs ОПТ MOne'!$C$2),"-")</f>
        <v>0</v>
      </c>
      <c r="AG112" s="286">
        <f>IFERROR('[1]Прайс ГМ аксессуарs РРЦ MOne'!AG113*(1-'[1]Прайс ГМ аксессуарs ОПТ MOne'!$C$2),"-")</f>
        <v>0</v>
      </c>
      <c r="AH112" s="289">
        <f>IFERROR('[1]Прайс ГМ аксессуарs РРЦ MOne'!AH113*(1-'[1]Прайс ГМ аксессуарs ОПТ MOne'!$C$2),"-")</f>
        <v>0</v>
      </c>
    </row>
    <row r="113" spans="1:34">
      <c r="A113" s="269"/>
      <c r="B113" s="280" t="s">
        <v>220</v>
      </c>
      <c r="C113" s="241">
        <f>IFERROR('[1]Прайс ГМ аксессуарs РРЦ MOne'!C114*(1-'[1]Прайс ГМ аксессуарs ОПТ MOne'!$C$2),"-")</f>
        <v>0</v>
      </c>
      <c r="D113" s="241">
        <f>IFERROR('[1]Прайс ГМ аксессуарs РРЦ MOne'!D114*(1-'[1]Прайс ГМ аксессуарs ОПТ MOne'!$C$2),"-")</f>
        <v>0</v>
      </c>
      <c r="E113" s="241">
        <f>IFERROR('[1]Прайс ГМ аксессуарs РРЦ MOne'!E114*(1-'[1]Прайс ГМ аксессуарs ОПТ MOne'!$C$2),"-")</f>
        <v>0</v>
      </c>
      <c r="F113" s="241">
        <f>IFERROR('[1]Прайс ГМ аксессуарs РРЦ MOne'!F114*(1-'[1]Прайс ГМ аксессуарs ОПТ MOne'!$C$2),"-")</f>
        <v>0</v>
      </c>
      <c r="G113" s="241">
        <f>IFERROR('[1]Прайс ГМ аксессуарs РРЦ MOne'!G114*(1-'[1]Прайс ГМ аксессуарs ОПТ MOne'!$C$2),"-")</f>
        <v>0</v>
      </c>
      <c r="H113" s="241">
        <f>IFERROR('[1]Прайс ГМ аксессуарs РРЦ MOne'!H114*(1-'[1]Прайс ГМ аксессуарs ОПТ MOne'!$C$2),"-")</f>
        <v>0</v>
      </c>
      <c r="I113" s="241">
        <f>IFERROR('[1]Прайс ГМ аксессуарs РРЦ MOne'!I114*(1-'[1]Прайс ГМ аксессуарs ОПТ MOne'!$C$2),"-")</f>
        <v>0</v>
      </c>
      <c r="J113" s="241">
        <f>IFERROR('[1]Прайс ГМ аксессуарs РРЦ MOne'!J114*(1-'[1]Прайс ГМ аксессуарs ОПТ MOne'!$C$2),"-")</f>
        <v>0</v>
      </c>
      <c r="K113" s="241">
        <f>IFERROR('[1]Прайс ГМ аксессуарs РРЦ MOne'!K114*(1-'[1]Прайс ГМ аксессуарs ОПТ MOne'!$C$2),"-")</f>
        <v>0</v>
      </c>
      <c r="L113" s="241">
        <f>IFERROR('[1]Прайс ГМ аксессуарs РРЦ MOne'!L114*(1-'[1]Прайс ГМ аксессуарs ОПТ MOne'!$C$2),"-")</f>
        <v>0</v>
      </c>
      <c r="M113" s="241">
        <f>IFERROR('[1]Прайс ГМ аксессуарs РРЦ MOne'!M114*(1-'[1]Прайс ГМ аксессуарs ОПТ MOne'!$C$2),"-")</f>
        <v>0</v>
      </c>
      <c r="N113" s="241">
        <f>IFERROR('[1]Прайс ГМ аксессуарs РРЦ MOne'!N114*(1-'[1]Прайс ГМ аксессуарs ОПТ MOne'!$C$2),"-")</f>
        <v>0</v>
      </c>
      <c r="O113" s="241">
        <f>IFERROR('[1]Прайс ГМ аксессуарs РРЦ MOne'!O114*(1-'[1]Прайс ГМ аксессуарs ОПТ MOne'!$C$2),"-")</f>
        <v>0</v>
      </c>
      <c r="P113" s="241">
        <f>IFERROR('[1]Прайс ГМ аксессуарs РРЦ MOne'!P114*(1-'[1]Прайс ГМ аксессуарs ОПТ MOne'!$C$2),"-")</f>
        <v>0</v>
      </c>
      <c r="Q113" s="241">
        <f>IFERROR('[1]Прайс ГМ аксессуарs РРЦ MOne'!Q114*(1-'[1]Прайс ГМ аксессуарs ОПТ MOne'!$C$2),"-")</f>
        <v>0</v>
      </c>
      <c r="R113" s="241">
        <f>IFERROR('[1]Прайс ГМ аксессуарs РРЦ MOne'!R114*(1-'[1]Прайс ГМ аксессуарs ОПТ MOne'!$C$2),"-")</f>
        <v>0</v>
      </c>
      <c r="S113" s="241">
        <f>IFERROR('[1]Прайс ГМ аксессуарs РРЦ MOne'!S114*(1-'[1]Прайс ГМ аксессуарs ОПТ MOne'!$C$2),"-")</f>
        <v>0</v>
      </c>
      <c r="T113" s="241">
        <f>IFERROR('[1]Прайс ГМ аксессуарs РРЦ MOne'!T114*(1-'[1]Прайс ГМ аксессуарs ОПТ MOne'!$C$2),"-")</f>
        <v>0</v>
      </c>
      <c r="U113" s="241">
        <f>IFERROR('[1]Прайс ГМ аксессуарs РРЦ MOne'!U114*(1-'[1]Прайс ГМ аксессуарs ОПТ MOne'!$C$2),"-")</f>
        <v>0</v>
      </c>
      <c r="V113" s="241">
        <f>IFERROR('[1]Прайс ГМ аксессуарs РРЦ MOne'!V114*(1-'[1]Прайс ГМ аксессуарs ОПТ MOne'!$C$2),"-")</f>
        <v>0</v>
      </c>
      <c r="W113" s="241">
        <f>IFERROR('[1]Прайс ГМ аксессуарs РРЦ MOne'!W114*(1-'[1]Прайс ГМ аксессуарs ОПТ MOne'!$C$2),"-")</f>
        <v>0</v>
      </c>
      <c r="X113" s="241">
        <f>IFERROR('[1]Прайс ГМ аксессуарs РРЦ MOne'!X114*(1-'[1]Прайс ГМ аксессуарs ОПТ MOne'!$C$2),"-")</f>
        <v>0</v>
      </c>
      <c r="Y113" s="241">
        <f>IFERROR('[1]Прайс ГМ аксессуарs РРЦ MOne'!Y114*(1-'[1]Прайс ГМ аксессуарs ОПТ MOne'!$C$2),"-")</f>
        <v>0</v>
      </c>
      <c r="Z113" s="241">
        <f>IFERROR('[1]Прайс ГМ аксессуарs РРЦ MOne'!Z114*(1-'[1]Прайс ГМ аксессуарs ОПТ MOne'!$C$2),"-")</f>
        <v>0</v>
      </c>
      <c r="AA113" s="241">
        <f>IFERROR('[1]Прайс ГМ аксессуарs РРЦ MOne'!AA114*(1-'[1]Прайс ГМ аксессуарs ОПТ MOne'!$C$2),"-")</f>
        <v>0</v>
      </c>
      <c r="AB113" s="241">
        <f>IFERROR('[1]Прайс ГМ аксессуарs РРЦ MOne'!AB114*(1-'[1]Прайс ГМ аксессуарs ОПТ MOne'!$C$2),"-")</f>
        <v>0</v>
      </c>
      <c r="AC113" s="241">
        <f>IFERROR('[1]Прайс ГМ аксессуарs РРЦ MOne'!AC114*(1-'[1]Прайс ГМ аксессуарs ОПТ MOne'!$C$2),"-")</f>
        <v>0</v>
      </c>
      <c r="AD113" s="279">
        <f>IFERROR('[1]Прайс ГМ аксессуарs РРЦ MOne'!AD114*(1-'[1]Прайс ГМ аксессуарs ОПТ MOne'!$C$2),"-")</f>
        <v>0</v>
      </c>
      <c r="AE113" s="279">
        <f>IFERROR('[1]Прайс ГМ аксессуарs РРЦ MOne'!AE114*(1-'[1]Прайс ГМ аксессуарs ОПТ MOne'!$C$2),"-")</f>
        <v>0</v>
      </c>
      <c r="AF113" s="279">
        <f>IFERROR('[1]Прайс ГМ аксессуарs РРЦ MOne'!AF114*(1-'[1]Прайс ГМ аксессуарs ОПТ MOne'!$C$2),"-")</f>
        <v>0</v>
      </c>
      <c r="AG113" s="279">
        <f>IFERROR('[1]Прайс ГМ аксессуарs РРЦ MOne'!AG114*(1-'[1]Прайс ГМ аксессуарs ОПТ MOne'!$C$2),"-")</f>
        <v>0</v>
      </c>
      <c r="AH113" s="290">
        <f>IFERROR('[1]Прайс ГМ аксессуарs РРЦ MOne'!AH114*(1-'[1]Прайс ГМ аксессуарs ОПТ MOne'!$C$2),"-")</f>
        <v>0</v>
      </c>
    </row>
    <row r="114" spans="1:34">
      <c r="A114" s="274"/>
      <c r="B114" s="284" t="s">
        <v>221</v>
      </c>
      <c r="C114" s="237">
        <f>IFERROR('[1]Прайс ГМ аксессуарs РРЦ MOne'!C115*(1-'[1]Прайс ГМ аксессуарs ОПТ MOne'!$C$2),"-")</f>
        <v>0</v>
      </c>
      <c r="D114" s="237">
        <f>IFERROR('[1]Прайс ГМ аксессуарs РРЦ MOne'!D115*(1-'[1]Прайс ГМ аксессуарs ОПТ MOne'!$C$2),"-")</f>
        <v>0</v>
      </c>
      <c r="E114" s="237">
        <f>IFERROR('[1]Прайс ГМ аксессуарs РРЦ MOne'!E115*(1-'[1]Прайс ГМ аксессуарs ОПТ MOne'!$C$2),"-")</f>
        <v>0</v>
      </c>
      <c r="F114" s="237">
        <f>IFERROR('[1]Прайс ГМ аксессуарs РРЦ MOne'!F115*(1-'[1]Прайс ГМ аксессуарs ОПТ MOne'!$C$2),"-")</f>
        <v>0</v>
      </c>
      <c r="G114" s="237">
        <f>IFERROR('[1]Прайс ГМ аксессуарs РРЦ MOne'!G115*(1-'[1]Прайс ГМ аксессуарs ОПТ MOne'!$C$2),"-")</f>
        <v>0</v>
      </c>
      <c r="H114" s="237">
        <f>IFERROR('[1]Прайс ГМ аксессуарs РРЦ MOne'!H115*(1-'[1]Прайс ГМ аксессуарs ОПТ MOne'!$C$2),"-")</f>
        <v>0</v>
      </c>
      <c r="I114" s="237">
        <f>IFERROR('[1]Прайс ГМ аксессуарs РРЦ MOne'!I115*(1-'[1]Прайс ГМ аксессуарs ОПТ MOne'!$C$2),"-")</f>
        <v>0</v>
      </c>
      <c r="J114" s="237">
        <f>IFERROR('[1]Прайс ГМ аксессуарs РРЦ MOne'!J115*(1-'[1]Прайс ГМ аксессуарs ОПТ MOne'!$C$2),"-")</f>
        <v>0</v>
      </c>
      <c r="K114" s="237">
        <f>IFERROR('[1]Прайс ГМ аксессуарs РРЦ MOne'!K115*(1-'[1]Прайс ГМ аксессуарs ОПТ MOne'!$C$2),"-")</f>
        <v>0</v>
      </c>
      <c r="L114" s="237">
        <f>IFERROR('[1]Прайс ГМ аксессуарs РРЦ MOne'!L115*(1-'[1]Прайс ГМ аксессуарs ОПТ MOne'!$C$2),"-")</f>
        <v>0</v>
      </c>
      <c r="M114" s="237">
        <f>IFERROR('[1]Прайс ГМ аксессуарs РРЦ MOne'!M115*(1-'[1]Прайс ГМ аксессуарs ОПТ MOne'!$C$2),"-")</f>
        <v>0</v>
      </c>
      <c r="N114" s="237">
        <f>IFERROR('[1]Прайс ГМ аксессуарs РРЦ MOne'!N115*(1-'[1]Прайс ГМ аксессуарs ОПТ MOne'!$C$2),"-")</f>
        <v>0</v>
      </c>
      <c r="O114" s="237">
        <f>IFERROR('[1]Прайс ГМ аксессуарs РРЦ MOne'!O115*(1-'[1]Прайс ГМ аксессуарs ОПТ MOne'!$C$2),"-")</f>
        <v>0</v>
      </c>
      <c r="P114" s="237">
        <f>IFERROR('[1]Прайс ГМ аксессуарs РРЦ MOne'!P115*(1-'[1]Прайс ГМ аксессуарs ОПТ MOne'!$C$2),"-")</f>
        <v>0</v>
      </c>
      <c r="Q114" s="237">
        <f>IFERROR('[1]Прайс ГМ аксессуарs РРЦ MOne'!Q115*(1-'[1]Прайс ГМ аксессуарs ОПТ MOne'!$C$2),"-")</f>
        <v>0</v>
      </c>
      <c r="R114" s="237">
        <f>IFERROR('[1]Прайс ГМ аксессуарs РРЦ MOne'!R115*(1-'[1]Прайс ГМ аксессуарs ОПТ MOne'!$C$2),"-")</f>
        <v>0</v>
      </c>
      <c r="S114" s="237">
        <f>IFERROR('[1]Прайс ГМ аксессуарs РРЦ MOne'!S115*(1-'[1]Прайс ГМ аксессуарs ОПТ MOne'!$C$2),"-")</f>
        <v>0</v>
      </c>
      <c r="T114" s="237">
        <f>IFERROR('[1]Прайс ГМ аксессуарs РРЦ MOne'!T115*(1-'[1]Прайс ГМ аксессуарs ОПТ MOne'!$C$2),"-")</f>
        <v>0</v>
      </c>
      <c r="U114" s="237">
        <f>IFERROR('[1]Прайс ГМ аксессуарs РРЦ MOne'!U115*(1-'[1]Прайс ГМ аксессуарs ОПТ MOne'!$C$2),"-")</f>
        <v>0</v>
      </c>
      <c r="V114" s="237">
        <f>IFERROR('[1]Прайс ГМ аксессуарs РРЦ MOne'!V115*(1-'[1]Прайс ГМ аксессуарs ОПТ MOne'!$C$2),"-")</f>
        <v>0</v>
      </c>
      <c r="W114" s="237">
        <f>IFERROR('[1]Прайс ГМ аксессуарs РРЦ MOne'!W115*(1-'[1]Прайс ГМ аксессуарs ОПТ MOne'!$C$2),"-")</f>
        <v>0</v>
      </c>
      <c r="X114" s="237">
        <f>IFERROR('[1]Прайс ГМ аксессуарs РРЦ MOne'!X115*(1-'[1]Прайс ГМ аксессуарs ОПТ MOne'!$C$2),"-")</f>
        <v>0</v>
      </c>
      <c r="Y114" s="237">
        <f>IFERROR('[1]Прайс ГМ аксессуарs РРЦ MOne'!Y115*(1-'[1]Прайс ГМ аксессуарs ОПТ MOne'!$C$2),"-")</f>
        <v>0</v>
      </c>
      <c r="Z114" s="237">
        <f>IFERROR('[1]Прайс ГМ аксессуарs РРЦ MOne'!Z115*(1-'[1]Прайс ГМ аксессуарs ОПТ MOne'!$C$2),"-")</f>
        <v>0</v>
      </c>
      <c r="AA114" s="237">
        <f>IFERROR('[1]Прайс ГМ аксессуарs РРЦ MOne'!AA115*(1-'[1]Прайс ГМ аксессуарs ОПТ MOne'!$C$2),"-")</f>
        <v>0</v>
      </c>
      <c r="AB114" s="237">
        <f>IFERROR('[1]Прайс ГМ аксессуарs РРЦ MOne'!AB115*(1-'[1]Прайс ГМ аксессуарs ОПТ MOne'!$C$2),"-")</f>
        <v>0</v>
      </c>
      <c r="AC114" s="237">
        <f>IFERROR('[1]Прайс ГМ аксессуарs РРЦ MOne'!AC115*(1-'[1]Прайс ГМ аксессуарs ОПТ MOne'!$C$2),"-")</f>
        <v>0</v>
      </c>
      <c r="AD114" s="286">
        <f>IFERROR('[1]Прайс ГМ аксессуарs РРЦ MOne'!AD115*(1-'[1]Прайс ГМ аксессуарs ОПТ MOne'!$C$2),"-")</f>
        <v>0</v>
      </c>
      <c r="AE114" s="286">
        <f>IFERROR('[1]Прайс ГМ аксессуарs РРЦ MOne'!AE115*(1-'[1]Прайс ГМ аксессуарs ОПТ MOne'!$C$2),"-")</f>
        <v>0</v>
      </c>
      <c r="AF114" s="286">
        <f>IFERROR('[1]Прайс ГМ аксессуарs РРЦ MOne'!AF115*(1-'[1]Прайс ГМ аксессуарs ОПТ MOne'!$C$2),"-")</f>
        <v>0</v>
      </c>
      <c r="AG114" s="286">
        <f>IFERROR('[1]Прайс ГМ аксессуарs РРЦ MOne'!AG115*(1-'[1]Прайс ГМ аксессуарs ОПТ MOne'!$C$2),"-")</f>
        <v>0</v>
      </c>
      <c r="AH114" s="289">
        <f>IFERROR('[1]Прайс ГМ аксессуарs РРЦ MOne'!AH115*(1-'[1]Прайс ГМ аксессуарs ОПТ MOne'!$C$2),"-")</f>
        <v>0</v>
      </c>
    </row>
    <row r="115" spans="1:34">
      <c r="A115" s="287">
        <v>180</v>
      </c>
      <c r="B115" s="264"/>
      <c r="C115" s="265"/>
      <c r="D115" s="265"/>
      <c r="E115" s="265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6"/>
      <c r="AA115" s="266"/>
      <c r="AB115" s="266"/>
      <c r="AC115" s="266"/>
      <c r="AD115" s="266"/>
      <c r="AE115" s="267"/>
      <c r="AF115" s="267"/>
      <c r="AG115" s="267"/>
      <c r="AH115" s="268"/>
    </row>
    <row r="116" spans="1:34">
      <c r="A116" s="293"/>
      <c r="B116" s="284" t="s">
        <v>222</v>
      </c>
      <c r="C116" s="237">
        <f>IFERROR('[1]Прайс ГМ аксессуарs РРЦ MOne'!C117*(1-'[1]Прайс ГМ аксессуарs ОПТ MOne'!$C$2),"-")</f>
        <v>0</v>
      </c>
      <c r="D116" s="237">
        <f>IFERROR('[1]Прайс ГМ аксессуарs РРЦ MOne'!D117*(1-'[1]Прайс ГМ аксессуарs ОПТ MOne'!$C$2),"-")</f>
        <v>0</v>
      </c>
      <c r="E116" s="237">
        <f>IFERROR('[1]Прайс ГМ аксессуарs РРЦ MOne'!E117*(1-'[1]Прайс ГМ аксессуарs ОПТ MOne'!$C$2),"-")</f>
        <v>0</v>
      </c>
      <c r="F116" s="237">
        <f>IFERROR('[1]Прайс ГМ аксессуарs РРЦ MOne'!F117*(1-'[1]Прайс ГМ аксессуарs ОПТ MOne'!$C$2),"-")</f>
        <v>0</v>
      </c>
      <c r="G116" s="237">
        <f>IFERROR('[1]Прайс ГМ аксессуарs РРЦ MOne'!G117*(1-'[1]Прайс ГМ аксессуарs ОПТ MOne'!$C$2),"-")</f>
        <v>0</v>
      </c>
      <c r="H116" s="237">
        <f>IFERROR('[1]Прайс ГМ аксессуарs РРЦ MOne'!H117*(1-'[1]Прайс ГМ аксессуарs ОПТ MOne'!$C$2),"-")</f>
        <v>0</v>
      </c>
      <c r="I116" s="237">
        <f>IFERROR('[1]Прайс ГМ аксессуарs РРЦ MOne'!I117*(1-'[1]Прайс ГМ аксессуарs ОПТ MOne'!$C$2),"-")</f>
        <v>0</v>
      </c>
      <c r="J116" s="237">
        <f>IFERROR('[1]Прайс ГМ аксессуарs РРЦ MOne'!J117*(1-'[1]Прайс ГМ аксессуарs ОПТ MOne'!$C$2),"-")</f>
        <v>0</v>
      </c>
      <c r="K116" s="237">
        <f>IFERROR('[1]Прайс ГМ аксессуарs РРЦ MOne'!K117*(1-'[1]Прайс ГМ аксессуарs ОПТ MOne'!$C$2),"-")</f>
        <v>0</v>
      </c>
      <c r="L116" s="237">
        <f>IFERROR('[1]Прайс ГМ аксессуарs РРЦ MOne'!L117*(1-'[1]Прайс ГМ аксессуарs ОПТ MOne'!$C$2),"-")</f>
        <v>0</v>
      </c>
      <c r="M116" s="237">
        <f>IFERROR('[1]Прайс ГМ аксессуарs РРЦ MOne'!M117*(1-'[1]Прайс ГМ аксессуарs ОПТ MOne'!$C$2),"-")</f>
        <v>0</v>
      </c>
      <c r="N116" s="237">
        <f>IFERROR('[1]Прайс ГМ аксессуарs РРЦ MOne'!N117*(1-'[1]Прайс ГМ аксессуарs ОПТ MOne'!$C$2),"-")</f>
        <v>0</v>
      </c>
      <c r="O116" s="237">
        <f>IFERROR('[1]Прайс ГМ аксессуарs РРЦ MOne'!O117*(1-'[1]Прайс ГМ аксессуарs ОПТ MOne'!$C$2),"-")</f>
        <v>0</v>
      </c>
      <c r="P116" s="237">
        <f>IFERROR('[1]Прайс ГМ аксессуарs РРЦ MOne'!P117*(1-'[1]Прайс ГМ аксессуарs ОПТ MOne'!$C$2),"-")</f>
        <v>0</v>
      </c>
      <c r="Q116" s="237">
        <f>IFERROR('[1]Прайс ГМ аксессуарs РРЦ MOne'!Q117*(1-'[1]Прайс ГМ аксессуарs ОПТ MOne'!$C$2),"-")</f>
        <v>0</v>
      </c>
      <c r="R116" s="237">
        <f>IFERROR('[1]Прайс ГМ аксессуарs РРЦ MOne'!R117*(1-'[1]Прайс ГМ аксессуарs ОПТ MOne'!$C$2),"-")</f>
        <v>0</v>
      </c>
      <c r="S116" s="237">
        <f>IFERROR('[1]Прайс ГМ аксессуарs РРЦ MOne'!S117*(1-'[1]Прайс ГМ аксессуарs ОПТ MOne'!$C$2),"-")</f>
        <v>0</v>
      </c>
      <c r="T116" s="237">
        <f>IFERROR('[1]Прайс ГМ аксессуарs РРЦ MOne'!T117*(1-'[1]Прайс ГМ аксессуарs ОПТ MOne'!$C$2),"-")</f>
        <v>0</v>
      </c>
      <c r="U116" s="237">
        <f>IFERROR('[1]Прайс ГМ аксессуарs РРЦ MOne'!U117*(1-'[1]Прайс ГМ аксессуарs ОПТ MOne'!$C$2),"-")</f>
        <v>0</v>
      </c>
      <c r="V116" s="237">
        <f>IFERROR('[1]Прайс ГМ аксессуарs РРЦ MOne'!V117*(1-'[1]Прайс ГМ аксессуарs ОПТ MOne'!$C$2),"-")</f>
        <v>0</v>
      </c>
      <c r="W116" s="237">
        <f>IFERROR('[1]Прайс ГМ аксессуарs РРЦ MOne'!W117*(1-'[1]Прайс ГМ аксессуарs ОПТ MOne'!$C$2),"-")</f>
        <v>0</v>
      </c>
      <c r="X116" s="237">
        <f>IFERROR('[1]Прайс ГМ аксессуарs РРЦ MOne'!X117*(1-'[1]Прайс ГМ аксессуарs ОПТ MOne'!$C$2),"-")</f>
        <v>0</v>
      </c>
      <c r="Y116" s="237">
        <f>IFERROR('[1]Прайс ГМ аксессуарs РРЦ MOne'!Y117*(1-'[1]Прайс ГМ аксессуарs ОПТ MOne'!$C$2),"-")</f>
        <v>0</v>
      </c>
      <c r="Z116" s="237">
        <f>IFERROR('[1]Прайс ГМ аксессуарs РРЦ MOne'!Z117*(1-'[1]Прайс ГМ аксессуарs ОПТ MOne'!$C$2),"-")</f>
        <v>0</v>
      </c>
      <c r="AA116" s="237">
        <f>IFERROR('[1]Прайс ГМ аксессуарs РРЦ MOne'!AA117*(1-'[1]Прайс ГМ аксессуарs ОПТ MOne'!$C$2),"-")</f>
        <v>0</v>
      </c>
      <c r="AB116" s="237">
        <f>IFERROR('[1]Прайс ГМ аксессуарs РРЦ MOne'!AB117*(1-'[1]Прайс ГМ аксессуарs ОПТ MOne'!$C$2),"-")</f>
        <v>0</v>
      </c>
      <c r="AC116" s="237">
        <f>IFERROR('[1]Прайс ГМ аксессуарs РРЦ MOne'!AC117*(1-'[1]Прайс ГМ аксессуарs ОПТ MOne'!$C$2),"-")</f>
        <v>0</v>
      </c>
      <c r="AD116" s="238">
        <f>IFERROR('[1]Прайс ГМ аксессуарs РРЦ MOne'!AD117*(1-'[1]Прайс ГМ аксессуарs ОПТ MOne'!$C$2),"-")</f>
        <v>0</v>
      </c>
      <c r="AE116" s="238">
        <f>IFERROR('[1]Прайс ГМ аксессуарs РРЦ MOne'!AE117*(1-'[1]Прайс ГМ аксессуарs ОПТ MOne'!$C$2),"-")</f>
        <v>0</v>
      </c>
      <c r="AF116" s="238">
        <f>IFERROR('[1]Прайс ГМ аксессуарs РРЦ MOne'!AF117*(1-'[1]Прайс ГМ аксессуарs ОПТ MOne'!$C$2),"-")</f>
        <v>0</v>
      </c>
      <c r="AG116" s="238">
        <f>IFERROR('[1]Прайс ГМ аксессуарs РРЦ MOne'!AG117*(1-'[1]Прайс ГМ аксессуарs ОПТ MOne'!$C$2),"-")</f>
        <v>0</v>
      </c>
      <c r="AH116" s="289">
        <f>IFERROR('[1]Прайс ГМ аксессуарs РРЦ MOne'!AH117*(1-'[1]Прайс ГМ аксессуарs ОПТ MOne'!$C$2),"-")</f>
        <v>0</v>
      </c>
    </row>
    <row r="117" spans="1:34">
      <c r="A117" s="274"/>
      <c r="B117" s="280" t="s">
        <v>223</v>
      </c>
      <c r="C117" s="241">
        <f>IFERROR('[1]Прайс ГМ аксессуарs РРЦ MOne'!C118*(1-'[1]Прайс ГМ аксессуарs ОПТ MOne'!$C$2),"-")</f>
        <v>0</v>
      </c>
      <c r="D117" s="241">
        <f>IFERROR('[1]Прайс ГМ аксессуарs РРЦ MOne'!D118*(1-'[1]Прайс ГМ аксессуарs ОПТ MOne'!$C$2),"-")</f>
        <v>0</v>
      </c>
      <c r="E117" s="241">
        <f>IFERROR('[1]Прайс ГМ аксессуарs РРЦ MOne'!E118*(1-'[1]Прайс ГМ аксессуарs ОПТ MOne'!$C$2),"-")</f>
        <v>0</v>
      </c>
      <c r="F117" s="241">
        <f>IFERROR('[1]Прайс ГМ аксессуарs РРЦ MOne'!F118*(1-'[1]Прайс ГМ аксессуарs ОПТ MOne'!$C$2),"-")</f>
        <v>0</v>
      </c>
      <c r="G117" s="241">
        <f>IFERROR('[1]Прайс ГМ аксессуарs РРЦ MOne'!G118*(1-'[1]Прайс ГМ аксессуарs ОПТ MOne'!$C$2),"-")</f>
        <v>0</v>
      </c>
      <c r="H117" s="241">
        <f>IFERROR('[1]Прайс ГМ аксессуарs РРЦ MOne'!H118*(1-'[1]Прайс ГМ аксессуарs ОПТ MOne'!$C$2),"-")</f>
        <v>0</v>
      </c>
      <c r="I117" s="241">
        <f>IFERROR('[1]Прайс ГМ аксессуарs РРЦ MOne'!I118*(1-'[1]Прайс ГМ аксессуарs ОПТ MOne'!$C$2),"-")</f>
        <v>0</v>
      </c>
      <c r="J117" s="241">
        <f>IFERROR('[1]Прайс ГМ аксессуарs РРЦ MOne'!J118*(1-'[1]Прайс ГМ аксессуарs ОПТ MOne'!$C$2),"-")</f>
        <v>0</v>
      </c>
      <c r="K117" s="241">
        <f>IFERROR('[1]Прайс ГМ аксессуарs РРЦ MOne'!K118*(1-'[1]Прайс ГМ аксессуарs ОПТ MOne'!$C$2),"-")</f>
        <v>0</v>
      </c>
      <c r="L117" s="241">
        <f>IFERROR('[1]Прайс ГМ аксессуарs РРЦ MOne'!L118*(1-'[1]Прайс ГМ аксессуарs ОПТ MOne'!$C$2),"-")</f>
        <v>0</v>
      </c>
      <c r="M117" s="241">
        <f>IFERROR('[1]Прайс ГМ аксессуарs РРЦ MOne'!M118*(1-'[1]Прайс ГМ аксессуарs ОПТ MOne'!$C$2),"-")</f>
        <v>0</v>
      </c>
      <c r="N117" s="241">
        <f>IFERROR('[1]Прайс ГМ аксессуарs РРЦ MOne'!N118*(1-'[1]Прайс ГМ аксессуарs ОПТ MOne'!$C$2),"-")</f>
        <v>0</v>
      </c>
      <c r="O117" s="241">
        <f>IFERROR('[1]Прайс ГМ аксессуарs РРЦ MOne'!O118*(1-'[1]Прайс ГМ аксессуарs ОПТ MOne'!$C$2),"-")</f>
        <v>0</v>
      </c>
      <c r="P117" s="241">
        <f>IFERROR('[1]Прайс ГМ аксессуарs РРЦ MOne'!P118*(1-'[1]Прайс ГМ аксессуарs ОПТ MOne'!$C$2),"-")</f>
        <v>0</v>
      </c>
      <c r="Q117" s="241">
        <f>IFERROR('[1]Прайс ГМ аксессуарs РРЦ MOne'!Q118*(1-'[1]Прайс ГМ аксессуарs ОПТ MOne'!$C$2),"-")</f>
        <v>0</v>
      </c>
      <c r="R117" s="241">
        <f>IFERROR('[1]Прайс ГМ аксессуарs РРЦ MOne'!R118*(1-'[1]Прайс ГМ аксессуарs ОПТ MOne'!$C$2),"-")</f>
        <v>0</v>
      </c>
      <c r="S117" s="241">
        <f>IFERROR('[1]Прайс ГМ аксессуарs РРЦ MOne'!S118*(1-'[1]Прайс ГМ аксессуарs ОПТ MOne'!$C$2),"-")</f>
        <v>0</v>
      </c>
      <c r="T117" s="241">
        <f>IFERROR('[1]Прайс ГМ аксессуарs РРЦ MOne'!T118*(1-'[1]Прайс ГМ аксессуарs ОПТ MOne'!$C$2),"-")</f>
        <v>0</v>
      </c>
      <c r="U117" s="241">
        <f>IFERROR('[1]Прайс ГМ аксессуарs РРЦ MOne'!U118*(1-'[1]Прайс ГМ аксессуарs ОПТ MOne'!$C$2),"-")</f>
        <v>0</v>
      </c>
      <c r="V117" s="241">
        <f>IFERROR('[1]Прайс ГМ аксессуарs РРЦ MOne'!V118*(1-'[1]Прайс ГМ аксессуарs ОПТ MOne'!$C$2),"-")</f>
        <v>0</v>
      </c>
      <c r="W117" s="241">
        <f>IFERROR('[1]Прайс ГМ аксессуарs РРЦ MOne'!W118*(1-'[1]Прайс ГМ аксессуарs ОПТ MOne'!$C$2),"-")</f>
        <v>0</v>
      </c>
      <c r="X117" s="241">
        <f>IFERROR('[1]Прайс ГМ аксессуарs РРЦ MOne'!X118*(1-'[1]Прайс ГМ аксессуарs ОПТ MOne'!$C$2),"-")</f>
        <v>0</v>
      </c>
      <c r="Y117" s="241">
        <f>IFERROR('[1]Прайс ГМ аксессуарs РРЦ MOne'!Y118*(1-'[1]Прайс ГМ аксессуарs ОПТ MOne'!$C$2),"-")</f>
        <v>0</v>
      </c>
      <c r="Z117" s="241">
        <f>IFERROR('[1]Прайс ГМ аксессуарs РРЦ MOne'!Z118*(1-'[1]Прайс ГМ аксессуарs ОПТ MOne'!$C$2),"-")</f>
        <v>0</v>
      </c>
      <c r="AA117" s="241">
        <f>IFERROR('[1]Прайс ГМ аксессуарs РРЦ MOne'!AA118*(1-'[1]Прайс ГМ аксессуарs ОПТ MOne'!$C$2),"-")</f>
        <v>0</v>
      </c>
      <c r="AB117" s="241">
        <f>IFERROR('[1]Прайс ГМ аксессуарs РРЦ MOne'!AB118*(1-'[1]Прайс ГМ аксессуарs ОПТ MOne'!$C$2),"-")</f>
        <v>0</v>
      </c>
      <c r="AC117" s="241">
        <f>IFERROR('[1]Прайс ГМ аксессуарs РРЦ MOne'!AC118*(1-'[1]Прайс ГМ аксессуарs ОПТ MOne'!$C$2),"-")</f>
        <v>0</v>
      </c>
      <c r="AD117" s="279">
        <f>IFERROR('[1]Прайс ГМ аксессуарs РРЦ MOne'!AD118*(1-'[1]Прайс ГМ аксессуарs ОПТ MOne'!$C$2),"-")</f>
        <v>0</v>
      </c>
      <c r="AE117" s="279">
        <f>IFERROR('[1]Прайс ГМ аксессуарs РРЦ MOne'!AE118*(1-'[1]Прайс ГМ аксессуарs ОПТ MOne'!$C$2),"-")</f>
        <v>0</v>
      </c>
      <c r="AF117" s="279">
        <f>IFERROR('[1]Прайс ГМ аксессуарs РРЦ MOne'!AF118*(1-'[1]Прайс ГМ аксессуарs ОПТ MOne'!$C$2),"-")</f>
        <v>0</v>
      </c>
      <c r="AG117" s="279">
        <f>IFERROR('[1]Прайс ГМ аксессуарs РРЦ MOne'!AG118*(1-'[1]Прайс ГМ аксессуарs ОПТ MOne'!$C$2),"-")</f>
        <v>0</v>
      </c>
      <c r="AH117" s="290">
        <f>IFERROR('[1]Прайс ГМ аксессуарs РРЦ MOne'!AH118*(1-'[1]Прайс ГМ аксессуарs ОПТ MOne'!$C$2),"-")</f>
        <v>0</v>
      </c>
    </row>
    <row r="118" spans="1:34">
      <c r="A118" s="294"/>
      <c r="B118" s="295"/>
      <c r="C118" s="265"/>
      <c r="D118" s="265"/>
      <c r="E118" s="265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6"/>
      <c r="AA118" s="266"/>
      <c r="AB118" s="266"/>
      <c r="AC118" s="266"/>
      <c r="AD118" s="266"/>
      <c r="AE118" s="266"/>
      <c r="AF118" s="266"/>
      <c r="AG118" s="296"/>
    </row>
    <row r="119" spans="1:34">
      <c r="A119" s="297"/>
      <c r="B119" s="298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92"/>
      <c r="AE119" s="292"/>
      <c r="AF119" s="292"/>
      <c r="AG119" s="292"/>
    </row>
    <row r="120" spans="1:34">
      <c r="A120" s="299"/>
      <c r="B120" s="295"/>
      <c r="C120" s="265"/>
      <c r="D120" s="265"/>
      <c r="E120" s="265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6"/>
      <c r="AA120" s="266"/>
      <c r="AB120" s="266"/>
      <c r="AC120" s="266"/>
      <c r="AD120" s="267"/>
      <c r="AE120" s="267"/>
      <c r="AF120" s="267"/>
      <c r="AG120" s="268"/>
    </row>
    <row r="121" spans="1:34">
      <c r="A121" s="300"/>
      <c r="B121" s="298"/>
      <c r="C121" s="301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</row>
    <row r="122" spans="1:34">
      <c r="A122" s="300"/>
      <c r="B122" s="294"/>
      <c r="C122" s="302"/>
      <c r="D122" s="303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03"/>
      <c r="AE122" s="303"/>
      <c r="AF122" s="303"/>
      <c r="AG122" s="303"/>
    </row>
    <row r="123" spans="1:34">
      <c r="A123" s="304"/>
      <c r="B123" s="298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92"/>
      <c r="AE123" s="292"/>
      <c r="AF123" s="292"/>
      <c r="AG123" s="292"/>
    </row>
  </sheetData>
  <mergeCells count="48">
    <mergeCell ref="AH58:AH59"/>
    <mergeCell ref="V58:V59"/>
    <mergeCell ref="W58:W59"/>
    <mergeCell ref="X58:AC58"/>
    <mergeCell ref="AD58:AE58"/>
    <mergeCell ref="AF58:AG58"/>
    <mergeCell ref="L58:L59"/>
    <mergeCell ref="M58:O58"/>
    <mergeCell ref="P58:R58"/>
    <mergeCell ref="S58:T58"/>
    <mergeCell ref="U58:U59"/>
    <mergeCell ref="A58:A59"/>
    <mergeCell ref="B58:B59"/>
    <mergeCell ref="C58:C59"/>
    <mergeCell ref="D58:G58"/>
    <mergeCell ref="H58:K58"/>
    <mergeCell ref="X56:AC56"/>
    <mergeCell ref="AD56:AE56"/>
    <mergeCell ref="AF56:AG56"/>
    <mergeCell ref="AH56:AH57"/>
    <mergeCell ref="M56:O56"/>
    <mergeCell ref="P56:R56"/>
    <mergeCell ref="S56:T56"/>
    <mergeCell ref="U56:U57"/>
    <mergeCell ref="V56:V57"/>
    <mergeCell ref="W56:W57"/>
    <mergeCell ref="X1:AC1"/>
    <mergeCell ref="AD1:AE1"/>
    <mergeCell ref="AF1:AG1"/>
    <mergeCell ref="AH1:AH2"/>
    <mergeCell ref="A56:A57"/>
    <mergeCell ref="B56:B57"/>
    <mergeCell ref="C56:C57"/>
    <mergeCell ref="D56:G56"/>
    <mergeCell ref="H56:K56"/>
    <mergeCell ref="L56:L57"/>
    <mergeCell ref="M1:O1"/>
    <mergeCell ref="P1:R1"/>
    <mergeCell ref="S1:T1"/>
    <mergeCell ref="U1:U2"/>
    <mergeCell ref="V1:V2"/>
    <mergeCell ref="W1:W2"/>
    <mergeCell ref="L1:L2"/>
    <mergeCell ref="A1:A2"/>
    <mergeCell ref="B1:B2"/>
    <mergeCell ref="C1:C2"/>
    <mergeCell ref="D1:G1"/>
    <mergeCell ref="H1:K1"/>
  </mergeCells>
  <hyperlinks>
    <hyperlink ref="AD1:AE1" location="'Прайс подголовники сиденья'!A1" display="Подголовник"/>
    <hyperlink ref="AH1:AH2" location="'Прайс подголовники сиденья'!Область_печати" display="Сиденье"/>
    <hyperlink ref="AD58:AE58" location="'Прайс подголовники сиденья'!A1" display="Подголовник"/>
    <hyperlink ref="AH58:AH59" location="'Прайс подголовники сиденья'!Область_печати" display="Сиденье"/>
  </hyperlink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46"/>
  <sheetViews>
    <sheetView workbookViewId="0">
      <selection activeCell="H6" sqref="H6"/>
    </sheetView>
  </sheetViews>
  <sheetFormatPr defaultRowHeight="15"/>
  <cols>
    <col min="2" max="2" width="8.5703125" customWidth="1"/>
    <col min="3" max="3" width="27.85546875" customWidth="1"/>
    <col min="4" max="4" width="16.140625" style="81" customWidth="1"/>
    <col min="5" max="5" width="13.85546875" customWidth="1"/>
    <col min="6" max="6" width="10" customWidth="1"/>
    <col min="8" max="8" width="23.85546875" customWidth="1"/>
    <col min="9" max="9" width="10.28515625" customWidth="1"/>
  </cols>
  <sheetData>
    <row r="1" spans="1:7" ht="21">
      <c r="C1" s="58" t="s">
        <v>103</v>
      </c>
      <c r="D1" s="77"/>
      <c r="E1" s="59"/>
      <c r="F1" s="59"/>
    </row>
    <row r="2" spans="1:7" ht="15.75">
      <c r="C2" s="67" t="s">
        <v>102</v>
      </c>
      <c r="D2" s="77"/>
      <c r="E2" s="59"/>
      <c r="F2" s="59"/>
    </row>
    <row r="3" spans="1:7" ht="30">
      <c r="A3" s="81" t="s">
        <v>516</v>
      </c>
      <c r="B3" t="s">
        <v>104</v>
      </c>
      <c r="C3" s="65" t="s">
        <v>86</v>
      </c>
      <c r="D3" s="78" t="s">
        <v>119</v>
      </c>
      <c r="E3" s="66" t="s">
        <v>2</v>
      </c>
      <c r="F3" s="66" t="s">
        <v>120</v>
      </c>
      <c r="G3" s="61" t="s">
        <v>121</v>
      </c>
    </row>
    <row r="4" spans="1:7">
      <c r="A4" s="596" t="s">
        <v>515</v>
      </c>
      <c r="B4" s="595"/>
      <c r="C4" s="75"/>
      <c r="D4" s="600" t="s">
        <v>944</v>
      </c>
      <c r="E4" s="599">
        <v>12200</v>
      </c>
      <c r="F4" s="599">
        <f>-(E4*G4-E4)</f>
        <v>12200</v>
      </c>
      <c r="G4" s="62">
        <v>0</v>
      </c>
    </row>
    <row r="5" spans="1:7">
      <c r="A5" s="597"/>
      <c r="B5" s="595"/>
      <c r="C5" s="75"/>
      <c r="D5" s="606"/>
      <c r="E5" s="599"/>
      <c r="F5" s="599"/>
    </row>
    <row r="6" spans="1:7">
      <c r="A6" s="597"/>
      <c r="B6" s="595"/>
      <c r="C6" s="75"/>
      <c r="D6" s="606"/>
      <c r="E6" s="599"/>
      <c r="F6" s="599"/>
    </row>
    <row r="7" spans="1:7" ht="36.75" customHeight="1">
      <c r="A7" s="597"/>
      <c r="B7" s="595"/>
      <c r="C7" s="75"/>
      <c r="D7" s="607"/>
      <c r="E7" s="599"/>
      <c r="F7" s="599"/>
    </row>
    <row r="8" spans="1:7" hidden="1">
      <c r="B8" s="36"/>
      <c r="C8" s="75"/>
      <c r="D8" s="64"/>
      <c r="E8" s="599"/>
      <c r="F8" s="599"/>
    </row>
    <row r="9" spans="1:7">
      <c r="A9" s="596" t="s">
        <v>517</v>
      </c>
      <c r="B9" s="595">
        <v>58477</v>
      </c>
      <c r="C9" s="71"/>
      <c r="D9" s="600" t="s">
        <v>127</v>
      </c>
      <c r="E9" s="599">
        <v>12200</v>
      </c>
      <c r="F9" s="603">
        <f>-(E9*G4-E9)</f>
        <v>12200</v>
      </c>
    </row>
    <row r="10" spans="1:7">
      <c r="A10" s="597"/>
      <c r="B10" s="595"/>
      <c r="C10" s="72"/>
      <c r="D10" s="601"/>
      <c r="E10" s="599"/>
      <c r="F10" s="604"/>
    </row>
    <row r="11" spans="1:7">
      <c r="A11" s="597"/>
      <c r="B11" s="595"/>
      <c r="C11" s="72"/>
      <c r="D11" s="601"/>
      <c r="E11" s="599"/>
      <c r="F11" s="604"/>
    </row>
    <row r="12" spans="1:7">
      <c r="A12" s="597"/>
      <c r="B12" s="595"/>
      <c r="C12" s="72"/>
      <c r="D12" s="601"/>
      <c r="E12" s="599"/>
      <c r="F12" s="604"/>
    </row>
    <row r="13" spans="1:7" ht="18" customHeight="1">
      <c r="A13" s="598"/>
      <c r="B13" s="595"/>
      <c r="C13" s="72"/>
      <c r="D13" s="602"/>
      <c r="E13" s="599"/>
      <c r="F13" s="605"/>
    </row>
    <row r="14" spans="1:7" ht="75">
      <c r="A14" s="404" t="s">
        <v>518</v>
      </c>
      <c r="B14" s="36">
        <v>58451</v>
      </c>
      <c r="C14" s="71"/>
      <c r="D14" s="79" t="s">
        <v>125</v>
      </c>
      <c r="E14" s="599">
        <v>12200</v>
      </c>
      <c r="F14" s="599">
        <f>-(E14*G4-E14)</f>
        <v>12200</v>
      </c>
    </row>
    <row r="15" spans="1:7" ht="2.25" customHeight="1">
      <c r="C15" s="72"/>
      <c r="D15" s="80"/>
      <c r="E15" s="599"/>
      <c r="F15" s="599"/>
    </row>
    <row r="16" spans="1:7" ht="15" hidden="1" customHeight="1">
      <c r="C16" s="72"/>
      <c r="D16" s="80"/>
      <c r="E16" s="599"/>
      <c r="F16" s="599"/>
    </row>
    <row r="17" spans="1:6" ht="15" hidden="1" customHeight="1">
      <c r="C17" s="72"/>
      <c r="D17" s="80"/>
      <c r="E17" s="599"/>
      <c r="F17" s="599"/>
    </row>
    <row r="18" spans="1:6" ht="24.75" hidden="1" customHeight="1">
      <c r="C18" s="72"/>
      <c r="D18" s="80"/>
      <c r="E18" s="599"/>
      <c r="F18" s="599"/>
    </row>
    <row r="19" spans="1:6">
      <c r="A19" s="596" t="s">
        <v>519</v>
      </c>
      <c r="B19" s="595"/>
      <c r="C19" s="71"/>
      <c r="D19" s="608" t="s">
        <v>128</v>
      </c>
      <c r="E19" s="599">
        <v>12200</v>
      </c>
      <c r="F19" s="599">
        <f>-(E19*G4-E19)</f>
        <v>12200</v>
      </c>
    </row>
    <row r="20" spans="1:6">
      <c r="A20" s="597"/>
      <c r="B20" s="595"/>
      <c r="C20" s="72"/>
      <c r="D20" s="601"/>
      <c r="E20" s="599"/>
      <c r="F20" s="599"/>
    </row>
    <row r="21" spans="1:6">
      <c r="A21" s="597"/>
      <c r="B21" s="595"/>
      <c r="C21" s="72"/>
      <c r="D21" s="601"/>
      <c r="E21" s="599"/>
      <c r="F21" s="599"/>
    </row>
    <row r="22" spans="1:6">
      <c r="A22" s="597"/>
      <c r="B22" s="595"/>
      <c r="C22" s="72"/>
      <c r="D22" s="601"/>
      <c r="E22" s="599"/>
      <c r="F22" s="599"/>
    </row>
    <row r="23" spans="1:6" ht="23.25" customHeight="1">
      <c r="A23" s="598"/>
      <c r="B23" s="595"/>
      <c r="C23" s="72"/>
      <c r="D23" s="602"/>
      <c r="E23" s="599"/>
      <c r="F23" s="599"/>
    </row>
    <row r="24" spans="1:6" ht="75" customHeight="1">
      <c r="A24" s="404" t="s">
        <v>520</v>
      </c>
      <c r="B24" s="36">
        <v>58473</v>
      </c>
      <c r="C24" s="75"/>
      <c r="D24" s="37" t="s">
        <v>126</v>
      </c>
      <c r="E24" s="433">
        <v>12200</v>
      </c>
      <c r="F24" s="63">
        <f>-(E24*G4-E24)</f>
        <v>12200</v>
      </c>
    </row>
    <row r="25" spans="1:6" ht="77.25" customHeight="1">
      <c r="A25" t="s">
        <v>810</v>
      </c>
      <c r="B25" s="71"/>
      <c r="C25" s="172"/>
      <c r="D25" s="42" t="s">
        <v>152</v>
      </c>
      <c r="E25" s="449">
        <v>16970</v>
      </c>
      <c r="F25" s="171">
        <f>-(E25*G4-E25)</f>
        <v>16970</v>
      </c>
    </row>
    <row r="26" spans="1:6" ht="81" customHeight="1">
      <c r="A26" t="s">
        <v>811</v>
      </c>
      <c r="B26" s="172"/>
      <c r="C26" s="36"/>
      <c r="D26" s="39" t="s">
        <v>153</v>
      </c>
      <c r="E26" s="449">
        <v>16970</v>
      </c>
      <c r="F26" s="202">
        <v>10875</v>
      </c>
    </row>
    <row r="27" spans="1:6" ht="82.5" customHeight="1">
      <c r="A27" t="s">
        <v>812</v>
      </c>
      <c r="B27" s="172"/>
      <c r="C27" s="172"/>
      <c r="D27" s="178" t="s">
        <v>154</v>
      </c>
      <c r="E27" s="449">
        <v>16970</v>
      </c>
      <c r="F27" s="171">
        <v>10875</v>
      </c>
    </row>
    <row r="28" spans="1:6" ht="21.75" customHeight="1">
      <c r="E28" s="433"/>
    </row>
    <row r="29" spans="1:6" ht="21">
      <c r="C29" s="58" t="s">
        <v>105</v>
      </c>
      <c r="D29" s="77"/>
      <c r="E29" s="59"/>
      <c r="F29" s="59"/>
    </row>
    <row r="31" spans="1:6">
      <c r="C31" s="74" t="s">
        <v>106</v>
      </c>
      <c r="D31" s="82"/>
      <c r="E31" s="68" t="s">
        <v>107</v>
      </c>
      <c r="F31" s="68" t="s">
        <v>108</v>
      </c>
    </row>
    <row r="32" spans="1:6">
      <c r="A32" s="593" t="s">
        <v>521</v>
      </c>
      <c r="B32" s="590"/>
      <c r="C32" s="71"/>
      <c r="D32" s="600" t="s">
        <v>130</v>
      </c>
      <c r="E32" s="603">
        <v>13050</v>
      </c>
      <c r="F32" s="603">
        <f>-(E32*G4-E32)</f>
        <v>13050</v>
      </c>
    </row>
    <row r="33" spans="1:6">
      <c r="A33" s="594"/>
      <c r="B33" s="591"/>
      <c r="C33" s="72"/>
      <c r="D33" s="601"/>
      <c r="E33" s="604"/>
      <c r="F33" s="604"/>
    </row>
    <row r="34" spans="1:6">
      <c r="A34" s="594"/>
      <c r="B34" s="591"/>
      <c r="C34" s="72"/>
      <c r="D34" s="601"/>
      <c r="E34" s="604"/>
      <c r="F34" s="604"/>
    </row>
    <row r="35" spans="1:6">
      <c r="A35" s="594"/>
      <c r="B35" s="591"/>
      <c r="C35" s="72"/>
      <c r="D35" s="601"/>
      <c r="E35" s="604"/>
      <c r="F35" s="604"/>
    </row>
    <row r="36" spans="1:6" ht="17.25" customHeight="1">
      <c r="A36" s="594"/>
      <c r="B36" s="592"/>
      <c r="C36" s="72"/>
      <c r="D36" s="602"/>
      <c r="E36" s="604"/>
      <c r="F36" s="604"/>
    </row>
    <row r="37" spans="1:6">
      <c r="A37" s="595" t="s">
        <v>522</v>
      </c>
      <c r="B37" s="590"/>
      <c r="C37" s="71"/>
      <c r="D37" s="608" t="s">
        <v>129</v>
      </c>
      <c r="E37" s="603">
        <v>13051</v>
      </c>
      <c r="F37" s="609">
        <f>-(E37*G4-E37)</f>
        <v>13051</v>
      </c>
    </row>
    <row r="38" spans="1:6">
      <c r="A38" s="595"/>
      <c r="B38" s="591"/>
      <c r="C38" s="72"/>
      <c r="D38" s="601"/>
      <c r="E38" s="604"/>
      <c r="F38" s="610"/>
    </row>
    <row r="39" spans="1:6">
      <c r="A39" s="595"/>
      <c r="B39" s="591"/>
      <c r="C39" s="72"/>
      <c r="D39" s="601"/>
      <c r="E39" s="604"/>
      <c r="F39" s="610"/>
    </row>
    <row r="40" spans="1:6">
      <c r="A40" s="595"/>
      <c r="B40" s="591"/>
      <c r="C40" s="72"/>
      <c r="D40" s="601"/>
      <c r="E40" s="604"/>
      <c r="F40" s="610"/>
    </row>
    <row r="41" spans="1:6" ht="20.25" customHeight="1">
      <c r="A41" s="595"/>
      <c r="B41" s="592"/>
      <c r="C41" s="73"/>
      <c r="D41" s="602"/>
      <c r="E41" s="605"/>
      <c r="F41" s="611"/>
    </row>
    <row r="43" spans="1:6">
      <c r="C43" s="60" t="s">
        <v>109</v>
      </c>
      <c r="D43" s="83" t="s">
        <v>110</v>
      </c>
      <c r="E43" s="60"/>
      <c r="F43" s="60" t="s">
        <v>118</v>
      </c>
    </row>
    <row r="44" spans="1:6">
      <c r="C44" s="60" t="s">
        <v>111</v>
      </c>
      <c r="D44" s="83" t="s">
        <v>112</v>
      </c>
      <c r="E44" s="60"/>
      <c r="F44" s="60"/>
    </row>
    <row r="45" spans="1:6" ht="26.25">
      <c r="C45" s="60" t="s">
        <v>113</v>
      </c>
      <c r="D45" s="83" t="s">
        <v>114</v>
      </c>
      <c r="E45" s="60"/>
      <c r="F45" s="60"/>
    </row>
    <row r="46" spans="1:6">
      <c r="C46" s="60" t="s">
        <v>115</v>
      </c>
      <c r="D46" s="83" t="s">
        <v>116</v>
      </c>
      <c r="E46" s="60"/>
      <c r="F46" s="60"/>
    </row>
  </sheetData>
  <mergeCells count="27">
    <mergeCell ref="F32:F36"/>
    <mergeCell ref="D37:D41"/>
    <mergeCell ref="E37:E41"/>
    <mergeCell ref="F37:F41"/>
    <mergeCell ref="F14:F18"/>
    <mergeCell ref="D19:D23"/>
    <mergeCell ref="E19:E23"/>
    <mergeCell ref="F19:F23"/>
    <mergeCell ref="D32:D36"/>
    <mergeCell ref="E32:E36"/>
    <mergeCell ref="E14:E18"/>
    <mergeCell ref="A9:A13"/>
    <mergeCell ref="A4:A7"/>
    <mergeCell ref="F4:F8"/>
    <mergeCell ref="D9:D13"/>
    <mergeCell ref="E9:E13"/>
    <mergeCell ref="F9:F13"/>
    <mergeCell ref="B9:B13"/>
    <mergeCell ref="B4:B7"/>
    <mergeCell ref="E4:E8"/>
    <mergeCell ref="D4:D7"/>
    <mergeCell ref="B32:B36"/>
    <mergeCell ref="B37:B41"/>
    <mergeCell ref="A32:A36"/>
    <mergeCell ref="A37:A41"/>
    <mergeCell ref="A19:A23"/>
    <mergeCell ref="B19:B23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4"/>
  <sheetViews>
    <sheetView workbookViewId="0">
      <selection activeCell="G4" sqref="G4"/>
    </sheetView>
  </sheetViews>
  <sheetFormatPr defaultRowHeight="15"/>
  <cols>
    <col min="1" max="1" width="24.140625" customWidth="1"/>
    <col min="2" max="2" width="28.7109375" customWidth="1"/>
    <col min="3" max="3" width="26.28515625" customWidth="1"/>
    <col min="4" max="4" width="38.7109375" customWidth="1"/>
  </cols>
  <sheetData>
    <row r="1" spans="1:7" ht="15.75">
      <c r="A1" s="157"/>
      <c r="B1" s="156"/>
      <c r="E1" s="306"/>
      <c r="F1" s="306"/>
      <c r="G1" s="307"/>
    </row>
    <row r="2" spans="1:7">
      <c r="A2" s="158" t="s">
        <v>415</v>
      </c>
      <c r="B2" s="158" t="s">
        <v>134</v>
      </c>
      <c r="C2" s="158" t="s">
        <v>415</v>
      </c>
      <c r="D2" s="158" t="s">
        <v>134</v>
      </c>
      <c r="E2" s="306"/>
      <c r="F2" s="306"/>
      <c r="G2" s="307"/>
    </row>
    <row r="3" spans="1:7" ht="119.25" customHeight="1">
      <c r="A3" s="159" t="s">
        <v>400</v>
      </c>
      <c r="B3" s="343"/>
      <c r="C3" s="159" t="s">
        <v>412</v>
      </c>
      <c r="D3" s="343"/>
      <c r="E3" s="306"/>
      <c r="F3" s="306"/>
      <c r="G3" s="307"/>
    </row>
    <row r="4" spans="1:7" ht="123" customHeight="1">
      <c r="A4" s="159" t="s">
        <v>401</v>
      </c>
      <c r="B4" s="343"/>
      <c r="C4" s="159" t="s">
        <v>409</v>
      </c>
      <c r="D4" s="160"/>
      <c r="E4" s="306"/>
      <c r="F4" s="306"/>
      <c r="G4" s="307"/>
    </row>
    <row r="5" spans="1:7" ht="118.5" customHeight="1">
      <c r="A5" s="159" t="s">
        <v>402</v>
      </c>
      <c r="B5" s="343"/>
      <c r="C5" s="159" t="s">
        <v>410</v>
      </c>
      <c r="D5" s="160"/>
      <c r="E5" s="306"/>
      <c r="F5" s="306"/>
      <c r="G5" s="307"/>
    </row>
    <row r="6" spans="1:7" ht="119.25" customHeight="1">
      <c r="A6" s="159" t="s">
        <v>403</v>
      </c>
      <c r="B6" s="344"/>
      <c r="C6" s="159" t="s">
        <v>411</v>
      </c>
      <c r="D6" s="160"/>
    </row>
    <row r="7" spans="1:7" ht="82.5" customHeight="1">
      <c r="A7" s="160" t="s">
        <v>404</v>
      </c>
      <c r="B7" s="343"/>
      <c r="C7" s="159" t="s">
        <v>136</v>
      </c>
      <c r="D7" s="160"/>
    </row>
    <row r="8" spans="1:7" ht="93.75" customHeight="1">
      <c r="A8" s="160" t="s">
        <v>405</v>
      </c>
      <c r="B8" s="343"/>
      <c r="C8" s="159" t="s">
        <v>137</v>
      </c>
      <c r="D8" s="160"/>
    </row>
    <row r="9" spans="1:7" ht="84.75" customHeight="1">
      <c r="A9" s="160" t="s">
        <v>406</v>
      </c>
      <c r="B9" s="343"/>
      <c r="C9" s="159" t="s">
        <v>413</v>
      </c>
      <c r="D9" s="160"/>
    </row>
    <row r="10" spans="1:7" ht="90.75" customHeight="1">
      <c r="A10" s="160" t="s">
        <v>407</v>
      </c>
      <c r="B10" s="343"/>
      <c r="C10" s="159" t="s">
        <v>414</v>
      </c>
      <c r="D10" s="160"/>
    </row>
    <row r="11" spans="1:7" ht="85.5" customHeight="1">
      <c r="A11" s="342" t="s">
        <v>135</v>
      </c>
      <c r="B11" s="343"/>
      <c r="C11" s="160" t="s">
        <v>139</v>
      </c>
      <c r="D11" s="160"/>
    </row>
    <row r="12" spans="1:7" ht="98.25" customHeight="1">
      <c r="A12" s="159" t="s">
        <v>408</v>
      </c>
      <c r="B12" s="343"/>
      <c r="C12" s="160" t="s">
        <v>27</v>
      </c>
      <c r="D12" s="160"/>
    </row>
    <row r="13" spans="1:7" ht="65.25" customHeight="1">
      <c r="A13" s="160" t="s">
        <v>138</v>
      </c>
      <c r="B13" s="160"/>
      <c r="C13" s="160" t="s">
        <v>32</v>
      </c>
      <c r="D13" s="160"/>
    </row>
    <row r="14" spans="1:7" ht="61.5" customHeight="1"/>
    <row r="15" spans="1:7" ht="51.75" customHeight="1"/>
    <row r="16" spans="1:7" ht="56.25" customHeight="1"/>
    <row r="17" ht="61.5" customHeight="1"/>
    <row r="18" ht="42.75" customHeight="1"/>
    <row r="19" ht="64.5" customHeight="1"/>
    <row r="20" ht="51" customHeight="1"/>
    <row r="21" ht="68.25" customHeight="1"/>
    <row r="22" ht="47.25" customHeight="1"/>
    <row r="23" ht="56.25" customHeight="1"/>
    <row r="24" ht="45" customHeight="1"/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Ванны, поддоны, ограждения</vt:lpstr>
      <vt:lpstr>панели Flat, раковины стиральны</vt:lpstr>
      <vt:lpstr>гм опции для всех ванн</vt:lpstr>
      <vt:lpstr>Смесители на борт ванны</vt:lpstr>
      <vt:lpstr>Фото ГМ комплектующие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2022-01-14T12:15:04Z</dcterms:modified>
</cp:coreProperties>
</file>